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mariaojeda/ICG Dropbox/Equipo ICG/Indexa Capital/Marketing/Competencia/Inverco Datos/Planes de pensiones de empleo/"/>
    </mc:Choice>
  </mc:AlternateContent>
  <xr:revisionPtr revIDLastSave="0" documentId="13_ncr:1_{82DC6A18-ED63-C947-A167-C1E8CBA1EE36}" xr6:coauthVersionLast="47" xr6:coauthVersionMax="47" xr10:uidLastSave="{00000000-0000-0000-0000-000000000000}"/>
  <bookViews>
    <workbookView xWindow="0" yWindow="660" windowWidth="23260" windowHeight="14620" tabRatio="897" xr2:uid="{00000000-000D-0000-FFFF-FFFF00000000}"/>
  </bookViews>
  <sheets>
    <sheet name="Gráficos" sheetId="18" r:id="rId1"/>
    <sheet name="Datos" sheetId="25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99" i="25" l="1"/>
  <c r="O99" i="25"/>
  <c r="AG34" i="25"/>
  <c r="O34" i="25"/>
  <c r="O21" i="25"/>
  <c r="O29" i="25"/>
  <c r="O15" i="25"/>
  <c r="O11" i="25"/>
  <c r="O7" i="25"/>
  <c r="O12" i="25"/>
  <c r="O13" i="25"/>
  <c r="O10" i="25"/>
  <c r="O14" i="25"/>
  <c r="O19" i="25"/>
  <c r="O16" i="25"/>
  <c r="O18" i="25"/>
  <c r="O20" i="25"/>
  <c r="O22" i="25"/>
  <c r="O33" i="25"/>
  <c r="O26" i="25"/>
  <c r="O25" i="25"/>
  <c r="O17" i="25"/>
  <c r="O23" i="25"/>
  <c r="O28" i="25"/>
  <c r="AG28" i="25"/>
  <c r="AG23" i="25"/>
  <c r="AG17" i="25"/>
  <c r="AG24" i="25"/>
  <c r="AR24" i="25" s="1"/>
  <c r="AG25" i="25"/>
  <c r="AG26" i="25"/>
  <c r="AG33" i="25"/>
  <c r="AG22" i="25"/>
  <c r="AG20" i="25"/>
  <c r="AG30" i="25"/>
  <c r="AG18" i="25"/>
  <c r="AG16" i="25"/>
  <c r="AG19" i="25"/>
  <c r="AG14" i="25"/>
  <c r="AG10" i="25"/>
  <c r="AG13" i="25"/>
  <c r="AG8" i="25"/>
  <c r="AG12" i="25"/>
  <c r="AG32" i="25"/>
  <c r="AG7" i="25"/>
  <c r="AG11" i="25"/>
  <c r="AG15" i="25"/>
  <c r="AG29" i="25"/>
  <c r="AG21" i="25"/>
  <c r="AH2" i="25"/>
  <c r="AI2" i="25"/>
  <c r="AJ2" i="25"/>
  <c r="AK2" i="25"/>
  <c r="AF23" i="25"/>
  <c r="AF24" i="25"/>
  <c r="AF25" i="25"/>
  <c r="AF26" i="25"/>
  <c r="AF16" i="25"/>
  <c r="AF19" i="25"/>
  <c r="AF27" i="25"/>
  <c r="AF8" i="25"/>
  <c r="AF4" i="25"/>
  <c r="AF12" i="25"/>
  <c r="AF7" i="25"/>
  <c r="AF9" i="25"/>
  <c r="AF21" i="25"/>
  <c r="AF6" i="25"/>
  <c r="N24" i="25"/>
  <c r="N25" i="25"/>
  <c r="N22" i="25"/>
  <c r="N30" i="25"/>
  <c r="N18" i="25"/>
  <c r="N16" i="25"/>
  <c r="N19" i="25"/>
  <c r="N27" i="25"/>
  <c r="N8" i="25"/>
  <c r="N4" i="25"/>
  <c r="N7" i="25"/>
  <c r="N9" i="25"/>
  <c r="N6" i="25"/>
  <c r="N21" i="25"/>
  <c r="N32" i="25"/>
  <c r="N12" i="25"/>
  <c r="N33" i="25"/>
  <c r="N29" i="25"/>
  <c r="N15" i="25"/>
  <c r="N11" i="25"/>
  <c r="N13" i="25"/>
  <c r="AF11" i="25"/>
  <c r="AE11" i="25"/>
  <c r="AD11" i="25"/>
  <c r="AC11" i="25"/>
  <c r="AB11" i="25"/>
  <c r="AA11" i="25"/>
  <c r="Z11" i="25"/>
  <c r="Y11" i="25"/>
  <c r="X11" i="25"/>
  <c r="W11" i="25"/>
  <c r="V11" i="25"/>
  <c r="U11" i="25"/>
  <c r="M11" i="25"/>
  <c r="L11" i="25"/>
  <c r="K11" i="25"/>
  <c r="J11" i="25"/>
  <c r="I11" i="25"/>
  <c r="H11" i="25"/>
  <c r="G11" i="25"/>
  <c r="F11" i="25"/>
  <c r="AE102" i="25"/>
  <c r="AD102" i="25"/>
  <c r="AC102" i="25"/>
  <c r="AA102" i="25"/>
  <c r="Z102" i="25"/>
  <c r="Y102" i="25"/>
  <c r="X102" i="25"/>
  <c r="W102" i="25"/>
  <c r="V102" i="25"/>
  <c r="U102" i="25"/>
  <c r="N10" i="25"/>
  <c r="N14" i="25"/>
  <c r="N17" i="25"/>
  <c r="N20" i="25"/>
  <c r="N23" i="25"/>
  <c r="N28" i="25"/>
  <c r="N26" i="25"/>
  <c r="AF10" i="25"/>
  <c r="AF15" i="25"/>
  <c r="AF13" i="25"/>
  <c r="AF14" i="25"/>
  <c r="AF18" i="25"/>
  <c r="AF17" i="25"/>
  <c r="AF20" i="25"/>
  <c r="AF22" i="25"/>
  <c r="AF28" i="25"/>
  <c r="AF29" i="25"/>
  <c r="AF31" i="25"/>
  <c r="AF30" i="25"/>
  <c r="AF32" i="25"/>
  <c r="AF33" i="25"/>
  <c r="M8" i="25"/>
  <c r="AE13" i="25"/>
  <c r="AE9" i="25"/>
  <c r="AE15" i="25"/>
  <c r="AE12" i="25"/>
  <c r="AE10" i="25"/>
  <c r="AE8" i="25"/>
  <c r="AE6" i="25"/>
  <c r="AE7" i="25"/>
  <c r="AE5" i="25"/>
  <c r="AE4" i="25"/>
  <c r="M9" i="25"/>
  <c r="L9" i="25"/>
  <c r="K9" i="25"/>
  <c r="J9" i="25"/>
  <c r="I9" i="25"/>
  <c r="H9" i="25"/>
  <c r="G9" i="25"/>
  <c r="F9" i="25"/>
  <c r="E9" i="25"/>
  <c r="G8" i="25"/>
  <c r="L6" i="25"/>
  <c r="H6" i="25"/>
  <c r="M5" i="25"/>
  <c r="L5" i="25"/>
  <c r="K5" i="25"/>
  <c r="J5" i="25"/>
  <c r="I5" i="25"/>
  <c r="I7" i="25"/>
  <c r="H5" i="25"/>
  <c r="M24" i="25"/>
  <c r="L24" i="25"/>
  <c r="K24" i="25"/>
  <c r="M102" i="25"/>
  <c r="M33" i="25"/>
  <c r="M32" i="25"/>
  <c r="M30" i="25"/>
  <c r="M31" i="25"/>
  <c r="M29" i="25"/>
  <c r="M28" i="25"/>
  <c r="M27" i="25"/>
  <c r="M23" i="25"/>
  <c r="M25" i="25"/>
  <c r="M19" i="25"/>
  <c r="M20" i="25"/>
  <c r="M17" i="25"/>
  <c r="M18" i="25"/>
  <c r="M16" i="25"/>
  <c r="M14" i="25"/>
  <c r="M12" i="25"/>
  <c r="M10" i="25"/>
  <c r="M6" i="25"/>
  <c r="M4" i="25"/>
  <c r="AE14" i="25"/>
  <c r="AE16" i="25"/>
  <c r="AE18" i="25"/>
  <c r="AE17" i="25"/>
  <c r="AE20" i="25"/>
  <c r="AE19" i="25"/>
  <c r="AE21" i="25"/>
  <c r="AE22" i="25"/>
  <c r="AE25" i="25"/>
  <c r="AE23" i="25"/>
  <c r="AE27" i="25"/>
  <c r="AE24" i="25"/>
  <c r="AE28" i="25"/>
  <c r="AE26" i="25"/>
  <c r="AE29" i="25"/>
  <c r="AE31" i="25"/>
  <c r="AE30" i="25"/>
  <c r="AE32" i="25"/>
  <c r="AE33" i="25"/>
  <c r="M7" i="25"/>
  <c r="M15" i="25"/>
  <c r="M13" i="25"/>
  <c r="M21" i="25"/>
  <c r="M22" i="25"/>
  <c r="M26" i="25"/>
  <c r="L102" i="25"/>
  <c r="AD4" i="25"/>
  <c r="AD5" i="25"/>
  <c r="AD7" i="25"/>
  <c r="AD6" i="25"/>
  <c r="AD8" i="25"/>
  <c r="AD9" i="25"/>
  <c r="AD12" i="25"/>
  <c r="AD15" i="25"/>
  <c r="AD10" i="25"/>
  <c r="AD13" i="25"/>
  <c r="AD14" i="25"/>
  <c r="AD16" i="25"/>
  <c r="AD18" i="25"/>
  <c r="AD17" i="25"/>
  <c r="AD20" i="25"/>
  <c r="AD21" i="25"/>
  <c r="AD19" i="25"/>
  <c r="AD22" i="25"/>
  <c r="AD23" i="25"/>
  <c r="AD27" i="25"/>
  <c r="AD24" i="25"/>
  <c r="AD25" i="25"/>
  <c r="AD28" i="25"/>
  <c r="AD26" i="25"/>
  <c r="AD29" i="25"/>
  <c r="AD31" i="25"/>
  <c r="AD30" i="25"/>
  <c r="AD32" i="25"/>
  <c r="AD33" i="25"/>
  <c r="L19" i="25"/>
  <c r="L26" i="25"/>
  <c r="L32" i="25"/>
  <c r="L28" i="25"/>
  <c r="L23" i="25"/>
  <c r="L17" i="25"/>
  <c r="L25" i="25"/>
  <c r="L33" i="25"/>
  <c r="L22" i="25"/>
  <c r="L20" i="25"/>
  <c r="L30" i="25"/>
  <c r="L18" i="25"/>
  <c r="L16" i="25"/>
  <c r="L27" i="25"/>
  <c r="L14" i="25"/>
  <c r="L10" i="25"/>
  <c r="L13" i="25"/>
  <c r="L8" i="25"/>
  <c r="L12" i="25"/>
  <c r="L7" i="25"/>
  <c r="L31" i="25"/>
  <c r="L15" i="25"/>
  <c r="L29" i="25"/>
  <c r="L21" i="25"/>
  <c r="K102" i="25"/>
  <c r="V8" i="25"/>
  <c r="W8" i="25"/>
  <c r="X8" i="25"/>
  <c r="Y8" i="25"/>
  <c r="Z8" i="25"/>
  <c r="AA8" i="25"/>
  <c r="AB8" i="25"/>
  <c r="AC8" i="25"/>
  <c r="U8" i="25"/>
  <c r="H8" i="25"/>
  <c r="I8" i="25"/>
  <c r="J8" i="25"/>
  <c r="K8" i="25"/>
  <c r="AO4" i="25"/>
  <c r="AC4" i="25"/>
  <c r="AA32" i="25"/>
  <c r="AB32" i="25"/>
  <c r="K30" i="25"/>
  <c r="K23" i="25"/>
  <c r="K17" i="25"/>
  <c r="K25" i="25"/>
  <c r="K26" i="25"/>
  <c r="K33" i="25"/>
  <c r="K22" i="25"/>
  <c r="K20" i="25"/>
  <c r="AC28" i="25"/>
  <c r="AC23" i="25"/>
  <c r="AC17" i="25"/>
  <c r="AC24" i="25"/>
  <c r="AC25" i="25"/>
  <c r="AC26" i="25"/>
  <c r="AC33" i="25"/>
  <c r="AC22" i="25"/>
  <c r="AC30" i="25"/>
  <c r="AC27" i="25"/>
  <c r="AC20" i="25"/>
  <c r="AC16" i="25"/>
  <c r="AC6" i="25"/>
  <c r="AC7" i="25"/>
  <c r="AC14" i="25"/>
  <c r="AC19" i="25"/>
  <c r="AC15" i="25"/>
  <c r="AC10" i="25"/>
  <c r="AC13" i="25"/>
  <c r="AC12" i="25"/>
  <c r="AC21" i="25"/>
  <c r="AC18" i="25"/>
  <c r="AC29" i="25"/>
  <c r="AC31" i="25"/>
  <c r="AC2" i="25"/>
  <c r="AD2" i="25"/>
  <c r="AE2" i="25"/>
  <c r="AF2" i="25"/>
  <c r="AG2" i="25"/>
  <c r="AB9" i="25"/>
  <c r="AA9" i="25"/>
  <c r="Z9" i="25"/>
  <c r="Y9" i="25"/>
  <c r="X9" i="25"/>
  <c r="W9" i="25"/>
  <c r="V9" i="25"/>
  <c r="U9" i="25"/>
  <c r="AB5" i="25"/>
  <c r="AA5" i="25"/>
  <c r="J26" i="25"/>
  <c r="AB13" i="25"/>
  <c r="AB6" i="25"/>
  <c r="J6" i="25"/>
  <c r="AB26" i="25"/>
  <c r="AB16" i="25"/>
  <c r="AB18" i="25"/>
  <c r="J16" i="25"/>
  <c r="J18" i="25"/>
  <c r="X13" i="25"/>
  <c r="W13" i="25"/>
  <c r="V13" i="25"/>
  <c r="U13" i="25"/>
  <c r="Y13" i="25"/>
  <c r="Z13" i="25"/>
  <c r="AA13" i="25"/>
  <c r="AN11" i="25" l="1"/>
  <c r="AN33" i="25"/>
  <c r="AQ25" i="25"/>
  <c r="AR8" i="25"/>
  <c r="AQ26" i="25"/>
  <c r="AR21" i="25"/>
  <c r="AR22" i="25"/>
  <c r="AN26" i="25"/>
  <c r="AN16" i="25"/>
  <c r="AQ24" i="25"/>
  <c r="AN20" i="25"/>
  <c r="AQ10" i="25"/>
  <c r="AQ14" i="25"/>
  <c r="AN19" i="25"/>
  <c r="AN7" i="25"/>
  <c r="AG9" i="25"/>
  <c r="AG27" i="25"/>
  <c r="AQ27" i="25" s="1"/>
  <c r="AR33" i="25"/>
  <c r="O8" i="25"/>
  <c r="AN8" i="25" s="1"/>
  <c r="AQ16" i="25"/>
  <c r="AR26" i="25"/>
  <c r="O5" i="25"/>
  <c r="AR7" i="25"/>
  <c r="AQ11" i="25"/>
  <c r="AQ12" i="25"/>
  <c r="AQ18" i="25"/>
  <c r="O31" i="25"/>
  <c r="AD36" i="25"/>
  <c r="O27" i="25"/>
  <c r="AN22" i="25"/>
  <c r="AN10" i="25"/>
  <c r="AR25" i="25"/>
  <c r="AR14" i="25"/>
  <c r="AE36" i="25"/>
  <c r="AQ19" i="25"/>
  <c r="AN14" i="25"/>
  <c r="AR16" i="25"/>
  <c r="AQ20" i="25"/>
  <c r="AR20" i="25"/>
  <c r="AQ22" i="25"/>
  <c r="M36" i="25"/>
  <c r="O9" i="25"/>
  <c r="AR10" i="25"/>
  <c r="AR11" i="25"/>
  <c r="AR12" i="25"/>
  <c r="O4" i="25"/>
  <c r="AQ30" i="25"/>
  <c r="O6" i="25"/>
  <c r="AR18" i="25"/>
  <c r="AQ15" i="25"/>
  <c r="AN13" i="25"/>
  <c r="AN28" i="25"/>
  <c r="O24" i="25"/>
  <c r="AN24" i="25" s="1"/>
  <c r="O30" i="25"/>
  <c r="AN30" i="25" s="1"/>
  <c r="AN12" i="25"/>
  <c r="AQ7" i="25"/>
  <c r="AQ17" i="25"/>
  <c r="AR29" i="25"/>
  <c r="AN23" i="25"/>
  <c r="AG31" i="25"/>
  <c r="AR31" i="25" s="1"/>
  <c r="AN25" i="25"/>
  <c r="AN18" i="25"/>
  <c r="O32" i="25"/>
  <c r="AN32" i="25" s="1"/>
  <c r="AQ8" i="25"/>
  <c r="AR13" i="25"/>
  <c r="AN17" i="25"/>
  <c r="AQ23" i="25"/>
  <c r="AR15" i="25"/>
  <c r="AG5" i="25"/>
  <c r="AR30" i="25"/>
  <c r="AN21" i="25"/>
  <c r="AR23" i="25"/>
  <c r="AR28" i="25"/>
  <c r="AQ13" i="25"/>
  <c r="AN15" i="25"/>
  <c r="AQ29" i="25"/>
  <c r="AR17" i="25"/>
  <c r="AR19" i="25"/>
  <c r="AQ33" i="25"/>
  <c r="AG6" i="25"/>
  <c r="AG4" i="25"/>
  <c r="AN29" i="25"/>
  <c r="AQ21" i="25"/>
  <c r="AQ28" i="25"/>
  <c r="AF102" i="25"/>
  <c r="AF5" i="25"/>
  <c r="AF36" i="25" s="1"/>
  <c r="N102" i="25"/>
  <c r="N31" i="25"/>
  <c r="N5" i="25"/>
  <c r="N36" i="25" s="1"/>
  <c r="L4" i="25"/>
  <c r="L36" i="25" s="1"/>
  <c r="AC32" i="25"/>
  <c r="AR32" i="25" s="1"/>
  <c r="AC9" i="25"/>
  <c r="AC5" i="25"/>
  <c r="H4" i="25"/>
  <c r="G4" i="25"/>
  <c r="C5" i="25"/>
  <c r="C36" i="25" s="1"/>
  <c r="G6" i="25"/>
  <c r="F6" i="25"/>
  <c r="E6" i="25"/>
  <c r="D6" i="25"/>
  <c r="H32" i="25"/>
  <c r="G32" i="25"/>
  <c r="H31" i="25"/>
  <c r="G31" i="25"/>
  <c r="H13" i="25"/>
  <c r="G13" i="25"/>
  <c r="AN9" i="25" l="1"/>
  <c r="AQ31" i="25"/>
  <c r="AN31" i="25"/>
  <c r="AR27" i="25"/>
  <c r="AN27" i="25"/>
  <c r="O36" i="25"/>
  <c r="AN4" i="25"/>
  <c r="AN6" i="25"/>
  <c r="AQ5" i="25"/>
  <c r="AQ32" i="25"/>
  <c r="AN5" i="25"/>
  <c r="AR5" i="25"/>
  <c r="O37" i="25"/>
  <c r="O38" i="25"/>
  <c r="AQ4" i="25"/>
  <c r="AG36" i="25"/>
  <c r="AR6" i="25"/>
  <c r="AQ6" i="25"/>
  <c r="AC36" i="25"/>
  <c r="AD37" i="25" s="1"/>
  <c r="AR9" i="25"/>
  <c r="AQ9" i="25"/>
  <c r="AE38" i="25"/>
  <c r="AE37" i="25"/>
  <c r="AB21" i="25"/>
  <c r="AB29" i="25"/>
  <c r="AB15" i="25"/>
  <c r="AB7" i="25"/>
  <c r="AB12" i="25"/>
  <c r="AB10" i="25"/>
  <c r="AB14" i="25"/>
  <c r="AB66" i="25"/>
  <c r="AB19" i="25"/>
  <c r="AB73" i="25"/>
  <c r="AB80" i="25"/>
  <c r="K21" i="25"/>
  <c r="K29" i="25"/>
  <c r="K15" i="25"/>
  <c r="K7" i="25"/>
  <c r="K12" i="25"/>
  <c r="K13" i="25"/>
  <c r="K10" i="25"/>
  <c r="K14" i="25"/>
  <c r="K27" i="25"/>
  <c r="K19" i="25"/>
  <c r="K16" i="25"/>
  <c r="K18" i="25"/>
  <c r="J21" i="25"/>
  <c r="J29" i="25"/>
  <c r="J15" i="25"/>
  <c r="J7" i="25"/>
  <c r="J12" i="25"/>
  <c r="J13" i="25"/>
  <c r="J10" i="25"/>
  <c r="J14" i="25"/>
  <c r="J66" i="25"/>
  <c r="J27" i="25" s="1"/>
  <c r="J19" i="25"/>
  <c r="J73" i="25"/>
  <c r="J80" i="25"/>
  <c r="AA33" i="25"/>
  <c r="AA21" i="25"/>
  <c r="AA29" i="25"/>
  <c r="AA15" i="25"/>
  <c r="AA7" i="25"/>
  <c r="AA12" i="25"/>
  <c r="AA10" i="25"/>
  <c r="AA14" i="25"/>
  <c r="AA27" i="25"/>
  <c r="AA19" i="25"/>
  <c r="AA16" i="25"/>
  <c r="AA18" i="25"/>
  <c r="AA30" i="25"/>
  <c r="AA20" i="25"/>
  <c r="AA22" i="25"/>
  <c r="I33" i="25"/>
  <c r="I22" i="25"/>
  <c r="I20" i="25"/>
  <c r="I30" i="25"/>
  <c r="I18" i="25"/>
  <c r="I16" i="25"/>
  <c r="I19" i="25"/>
  <c r="I27" i="25"/>
  <c r="I14" i="25"/>
  <c r="I10" i="25"/>
  <c r="I12" i="25"/>
  <c r="I15" i="25"/>
  <c r="I29" i="25"/>
  <c r="I21" i="25"/>
  <c r="I6" i="25"/>
  <c r="H19" i="25"/>
  <c r="H29" i="25"/>
  <c r="G29" i="25"/>
  <c r="H21" i="25"/>
  <c r="H14" i="25"/>
  <c r="G14" i="25"/>
  <c r="H10" i="25"/>
  <c r="G10" i="25"/>
  <c r="H12" i="25"/>
  <c r="G12" i="25"/>
  <c r="H15" i="25"/>
  <c r="G15" i="25"/>
  <c r="H7" i="25"/>
  <c r="G7" i="25"/>
  <c r="G5" i="25"/>
  <c r="F5" i="25"/>
  <c r="F36" i="25" s="1"/>
  <c r="E5" i="25"/>
  <c r="E36" i="25" s="1"/>
  <c r="D5" i="25"/>
  <c r="D36" i="25" s="1"/>
  <c r="Z19" i="25"/>
  <c r="Y19" i="25"/>
  <c r="X19" i="25"/>
  <c r="W19" i="25"/>
  <c r="V19" i="25"/>
  <c r="U19" i="25"/>
  <c r="Z32" i="25"/>
  <c r="Y32" i="25"/>
  <c r="X32" i="25"/>
  <c r="W32" i="25"/>
  <c r="V32" i="25"/>
  <c r="U32" i="25"/>
  <c r="Z31" i="25"/>
  <c r="Y31" i="25"/>
  <c r="X31" i="25"/>
  <c r="W31" i="25"/>
  <c r="V31" i="25"/>
  <c r="U31" i="25"/>
  <c r="Z29" i="25"/>
  <c r="Y29" i="25"/>
  <c r="X29" i="25"/>
  <c r="W29" i="25"/>
  <c r="V29" i="25"/>
  <c r="U29" i="25"/>
  <c r="Z21" i="25"/>
  <c r="Y21" i="25"/>
  <c r="X21" i="25"/>
  <c r="W21" i="25"/>
  <c r="V21" i="25"/>
  <c r="U21" i="25"/>
  <c r="Z14" i="25"/>
  <c r="Y14" i="25"/>
  <c r="X14" i="25"/>
  <c r="W14" i="25"/>
  <c r="V14" i="25"/>
  <c r="U14" i="25"/>
  <c r="Z10" i="25"/>
  <c r="Y10" i="25"/>
  <c r="X10" i="25"/>
  <c r="W10" i="25"/>
  <c r="V10" i="25"/>
  <c r="U10" i="25"/>
  <c r="Z12" i="25"/>
  <c r="Y12" i="25"/>
  <c r="X12" i="25"/>
  <c r="W12" i="25"/>
  <c r="V12" i="25"/>
  <c r="U12" i="25"/>
  <c r="Z15" i="25"/>
  <c r="Y15" i="25"/>
  <c r="X15" i="25"/>
  <c r="W15" i="25"/>
  <c r="V15" i="25"/>
  <c r="U15" i="25"/>
  <c r="Z6" i="25"/>
  <c r="Y6" i="25"/>
  <c r="X6" i="25"/>
  <c r="W6" i="25"/>
  <c r="V6" i="25"/>
  <c r="U6" i="25"/>
  <c r="Z7" i="25"/>
  <c r="Y7" i="25"/>
  <c r="X7" i="25"/>
  <c r="W7" i="25"/>
  <c r="V7" i="25"/>
  <c r="U7" i="25"/>
  <c r="Z5" i="25"/>
  <c r="Y5" i="25"/>
  <c r="X5" i="25"/>
  <c r="W5" i="25"/>
  <c r="V5" i="25"/>
  <c r="U5" i="25"/>
  <c r="Z4" i="25"/>
  <c r="Y4" i="25"/>
  <c r="X4" i="25"/>
  <c r="W4" i="25"/>
  <c r="V4" i="25"/>
  <c r="U4" i="25"/>
  <c r="G36" i="25" l="1"/>
  <c r="H36" i="25"/>
  <c r="U36" i="25"/>
  <c r="Y36" i="25"/>
  <c r="Z36" i="25"/>
  <c r="V36" i="25"/>
  <c r="AG39" i="25"/>
  <c r="W36" i="25"/>
  <c r="X36" i="25"/>
  <c r="N37" i="25"/>
  <c r="AB27" i="25"/>
  <c r="AB102" i="25"/>
  <c r="AF38" i="25"/>
  <c r="AF37" i="25"/>
  <c r="N38" i="25"/>
  <c r="M38" i="25"/>
  <c r="M37" i="25"/>
  <c r="AD38" i="25"/>
  <c r="K32" i="25"/>
  <c r="K4" i="25"/>
  <c r="K6" i="25"/>
  <c r="K31" i="25"/>
  <c r="J102" i="25"/>
  <c r="I102" i="25"/>
  <c r="I13" i="25"/>
  <c r="I31" i="25"/>
  <c r="I4" i="25"/>
  <c r="AA4" i="25"/>
  <c r="AA36" i="25" s="1"/>
  <c r="J31" i="25"/>
  <c r="J4" i="25"/>
  <c r="AA31" i="25"/>
  <c r="AG102" i="25"/>
  <c r="J32" i="25"/>
  <c r="AB4" i="25"/>
  <c r="AA6" i="25"/>
  <c r="AB31" i="25"/>
  <c r="I32" i="25"/>
  <c r="C102" i="25"/>
  <c r="D102" i="25"/>
  <c r="E102" i="25"/>
  <c r="F102" i="25"/>
  <c r="G102" i="25"/>
  <c r="H102" i="25"/>
  <c r="J36" i="25" l="1"/>
  <c r="N39" i="25" s="1"/>
  <c r="I36" i="25"/>
  <c r="M39" i="25" s="1"/>
  <c r="AB36" i="25"/>
  <c r="AF39" i="25" s="1"/>
  <c r="K36" i="25"/>
  <c r="O39" i="25" s="1"/>
  <c r="AR4" i="25"/>
  <c r="AE39" i="25"/>
  <c r="L39" i="25"/>
  <c r="AD39" i="25"/>
  <c r="AG37" i="25" l="1"/>
  <c r="AG38" i="25"/>
  <c r="L37" i="25"/>
  <c r="L38" i="25"/>
  <c r="AC37" i="25"/>
  <c r="AC38" i="25"/>
  <c r="K37" i="25"/>
  <c r="K38" i="25"/>
  <c r="J37" i="25"/>
  <c r="J38" i="25"/>
  <c r="AB37" i="25"/>
  <c r="AB38" i="25"/>
  <c r="I37" i="25"/>
  <c r="I38" i="25"/>
  <c r="AA37" i="25"/>
  <c r="AA38" i="25"/>
  <c r="D38" i="25" l="1"/>
  <c r="F38" i="25" l="1"/>
  <c r="E38" i="25"/>
  <c r="AP7" i="25"/>
  <c r="AP5" i="25"/>
  <c r="AO6" i="25"/>
  <c r="AP4" i="25"/>
  <c r="AP6" i="25" l="1"/>
  <c r="AC39" i="25" l="1"/>
  <c r="Z37" i="25" l="1"/>
  <c r="Z38" i="25"/>
  <c r="Y2" i="25"/>
  <c r="Z2" i="25"/>
  <c r="AA2" i="25"/>
  <c r="AB2" i="25"/>
  <c r="X2" i="25" l="1"/>
  <c r="W2" i="25" l="1"/>
  <c r="U2" i="25" l="1"/>
  <c r="V2" i="25"/>
  <c r="K39" i="25" l="1"/>
  <c r="X38" i="25" l="1"/>
  <c r="Y38" i="25"/>
  <c r="V37" i="25"/>
  <c r="V38" i="25"/>
  <c r="W38" i="25"/>
  <c r="H38" i="25"/>
  <c r="G38" i="25"/>
  <c r="X37" i="25"/>
  <c r="Y37" i="25"/>
  <c r="W37" i="25"/>
  <c r="H37" i="25"/>
  <c r="G37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tc={B3D371CB-1D40-4F8B-AFE0-887D15DAB9DB}</author>
  </authors>
  <commentList>
    <comment ref="G15" authorId="0" shapeId="0" xr:uid="{B3D371CB-1D40-4F8B-AFE0-887D15DAB9D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 facilitado por Santander a Inverco probablemente erróneo, no cuadra con el dato de patrimonio</t>
      </text>
    </comment>
  </commentList>
</comments>
</file>

<file path=xl/sharedStrings.xml><?xml version="1.0" encoding="utf-8"?>
<sst xmlns="http://schemas.openxmlformats.org/spreadsheetml/2006/main" count="178" uniqueCount="134">
  <si>
    <t>Total</t>
  </si>
  <si>
    <t>Caja Ingenieros</t>
  </si>
  <si>
    <t>Indexa Empleo Autónomos Acciones</t>
  </si>
  <si>
    <t>Indexa Empleo Autónomos Bonos</t>
  </si>
  <si>
    <t>Caixabank Autónomos ATA</t>
  </si>
  <si>
    <t>Santander Autónomos RFM</t>
  </si>
  <si>
    <t>Santander Autónomos RVM</t>
  </si>
  <si>
    <t>Cobas Autónomos</t>
  </si>
  <si>
    <t>Planes</t>
  </si>
  <si>
    <t>Santander Planfine</t>
  </si>
  <si>
    <t>Ibercaja Equilibrado</t>
  </si>
  <si>
    <t>BBVA Autónomos Moderado</t>
  </si>
  <si>
    <t>Autcat Futur Autonoms (Caja Ingenieros)</t>
  </si>
  <si>
    <t>Códigos DGS</t>
  </si>
  <si>
    <t>RGA Autónomos Moderado</t>
  </si>
  <si>
    <t>Caser Autónomos Global</t>
  </si>
  <si>
    <t>Abanca Emprendedores y Profesionales</t>
  </si>
  <si>
    <t>Sabadell UPTA</t>
  </si>
  <si>
    <t>Sabadell Economistas Autónomos</t>
  </si>
  <si>
    <t>RGA Autónomos Conservador</t>
  </si>
  <si>
    <t>Fonditel Ceaje</t>
  </si>
  <si>
    <t>Ibercaja Crecimiento</t>
  </si>
  <si>
    <t>Caser COAC Valencia</t>
  </si>
  <si>
    <t>Indexa Empleo Autónomos</t>
  </si>
  <si>
    <t>Planes y subplanes</t>
  </si>
  <si>
    <t>MAPFRE ATA Autónomos</t>
  </si>
  <si>
    <t>Aportaciones 2023</t>
  </si>
  <si>
    <t>Patrimonio medio por partícipe</t>
  </si>
  <si>
    <t>Aportación 2023 / partícipe</t>
  </si>
  <si>
    <t xml:space="preserve">Total </t>
  </si>
  <si>
    <t>PPES Autónomos</t>
  </si>
  <si>
    <t>Partícipes</t>
  </si>
  <si>
    <t>Fonditel CEAJE</t>
  </si>
  <si>
    <t>Elaboración Indexa Capital en base a datos de Inverco</t>
  </si>
  <si>
    <t>Patrimonio (M€)</t>
  </si>
  <si>
    <t>Consejo Andaluz de Economistas</t>
  </si>
  <si>
    <t>BK Autónomos</t>
  </si>
  <si>
    <t>Horos Internacional</t>
  </si>
  <si>
    <t>Crecimiento trimestral (M€)</t>
  </si>
  <si>
    <t>Crecimiento trimestral (%)</t>
  </si>
  <si>
    <t>Caser Evolución Autónomos, bonos</t>
  </si>
  <si>
    <t>Generali Autónomos</t>
  </si>
  <si>
    <t>Caixa Destino 2035 -ATA</t>
  </si>
  <si>
    <t>Caixa Destino 2040 -ATA</t>
  </si>
  <si>
    <t>Caixa Destino 2050 -ATA</t>
  </si>
  <si>
    <t>Caixa Destino 2060 -ATA</t>
  </si>
  <si>
    <t>CBNK Futuro Salud</t>
  </si>
  <si>
    <t>Indexa Empleo Autónomos 100 % acciones</t>
  </si>
  <si>
    <t>Caser Autónomos Tranquilidad</t>
  </si>
  <si>
    <t/>
  </si>
  <si>
    <t>BBVA UATAE</t>
  </si>
  <si>
    <t>Nationale-Nederlanden</t>
  </si>
  <si>
    <t>5470, 5563, 5564, 5565, 5566</t>
  </si>
  <si>
    <t>5507, 5508</t>
  </si>
  <si>
    <t>Santander Autónomos</t>
  </si>
  <si>
    <t>Santalucía Futuro Autónomos</t>
  </si>
  <si>
    <t>Renta 4 Autónomos RF</t>
  </si>
  <si>
    <t>Renta 4 Autónomos RFM</t>
  </si>
  <si>
    <t>Renta 4 Autónomos RV</t>
  </si>
  <si>
    <t>Occident Pensiones Autónomos</t>
  </si>
  <si>
    <t>Winterthur Club Diálogo</t>
  </si>
  <si>
    <t>Arquia Profesionales</t>
  </si>
  <si>
    <t>Mapfre Autónomos</t>
  </si>
  <si>
    <t>Renta 4 Autónomos</t>
  </si>
  <si>
    <t>5589, 5591, 5592</t>
  </si>
  <si>
    <t>Crecimiento anual (%)</t>
  </si>
  <si>
    <t>Caser Evolución Autónomos, acciones</t>
  </si>
  <si>
    <t>Uniplan Autónomos</t>
  </si>
  <si>
    <t>Caser Evolución Autónomos</t>
  </si>
  <si>
    <t>5514, 5598</t>
  </si>
  <si>
    <t>5489, 5568</t>
  </si>
  <si>
    <t>RGA Autónomos</t>
  </si>
  <si>
    <t>5515, 5531</t>
  </si>
  <si>
    <t>N5489B</t>
  </si>
  <si>
    <t>N5489A</t>
  </si>
  <si>
    <t>N5493</t>
  </si>
  <si>
    <t>N5495</t>
  </si>
  <si>
    <t>N5501</t>
  </si>
  <si>
    <t>N5503A</t>
  </si>
  <si>
    <t>N5503B</t>
  </si>
  <si>
    <t>N5506</t>
  </si>
  <si>
    <t>N5507</t>
  </si>
  <si>
    <t>N5508</t>
  </si>
  <si>
    <t>N5510</t>
  </si>
  <si>
    <t>N5512A</t>
  </si>
  <si>
    <t>N5512B</t>
  </si>
  <si>
    <t>N5513</t>
  </si>
  <si>
    <t>N5514A</t>
  </si>
  <si>
    <t>N5514B</t>
  </si>
  <si>
    <t>N5515</t>
  </si>
  <si>
    <t>N5531</t>
  </si>
  <si>
    <t>N5533</t>
  </si>
  <si>
    <t>N5535</t>
  </si>
  <si>
    <t>N5542A</t>
  </si>
  <si>
    <t>N5542B</t>
  </si>
  <si>
    <t>N5546</t>
  </si>
  <si>
    <t>N5547</t>
  </si>
  <si>
    <t>N5548</t>
  </si>
  <si>
    <t>N5556A</t>
  </si>
  <si>
    <t>N5556B</t>
  </si>
  <si>
    <t>N5563</t>
  </si>
  <si>
    <t>N5564</t>
  </si>
  <si>
    <t>N5565</t>
  </si>
  <si>
    <t>N5566</t>
  </si>
  <si>
    <t>N5567</t>
  </si>
  <si>
    <t>N5568</t>
  </si>
  <si>
    <t>N5570</t>
  </si>
  <si>
    <t>N5575</t>
  </si>
  <si>
    <t>N5576</t>
  </si>
  <si>
    <t>N5578</t>
  </si>
  <si>
    <t>N5586</t>
  </si>
  <si>
    <t>N5589</t>
  </si>
  <si>
    <t>N5591</t>
  </si>
  <si>
    <t>N5592</t>
  </si>
  <si>
    <t>N5593</t>
  </si>
  <si>
    <t>N5595</t>
  </si>
  <si>
    <t>N5597</t>
  </si>
  <si>
    <t>N5470</t>
  </si>
  <si>
    <t>N5532A</t>
  </si>
  <si>
    <t>N5532B</t>
  </si>
  <si>
    <t>N5598A</t>
  </si>
  <si>
    <t>N5598B</t>
  </si>
  <si>
    <t>N5606</t>
  </si>
  <si>
    <t>Kutxabank RVM 60</t>
  </si>
  <si>
    <t>https://www.inverco.es/educacion-financiera/planes-de-pensiones-de-empleo-simplificados-para-autonomos/</t>
  </si>
  <si>
    <t>Cobas Autónomos Renta</t>
  </si>
  <si>
    <t>N5614</t>
  </si>
  <si>
    <t>5506, 5614</t>
  </si>
  <si>
    <t>Crecimiento últimos 12 meses (M€)</t>
  </si>
  <si>
    <t>Crecimiento últimos 12 meses (%)</t>
  </si>
  <si>
    <t>N5560A</t>
  </si>
  <si>
    <t>N5623</t>
  </si>
  <si>
    <t>Feelcapital Autónomos</t>
  </si>
  <si>
    <t>MAPFRE Autónomos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</si>
</sst>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mm/yy"/>
    <numFmt numFmtId="166" formatCode="#,##0.0"/>
  </numFmts>
  <fonts count="4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0"/>
      <color rgb="FF0563C1"/>
      <name val="Arial"/>
      <family val="2"/>
      <charset val="1"/>
    </font>
    <font>
      <sz val="10"/>
      <name val="Arial"/>
      <family val="2"/>
      <charset val="1"/>
    </font>
    <font>
      <sz val="16"/>
      <name val="Arial"/>
      <family val="2"/>
      <charset val="1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3369AB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0" fillId="0" borderId="0" applyBorder="0" applyProtection="0"/>
    <xf numFmtId="0" fontId="28" fillId="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9" fontId="31" fillId="0" borderId="0" applyBorder="0" applyProtection="0"/>
    <xf numFmtId="0" fontId="27" fillId="0" borderId="0"/>
    <xf numFmtId="9" fontId="27" fillId="0" borderId="0" applyFont="0" applyFill="0" applyBorder="0" applyAlignment="0" applyProtection="0"/>
    <xf numFmtId="0" fontId="33" fillId="3" borderId="1" applyNumberFormat="0" applyAlignment="0" applyProtection="0"/>
    <xf numFmtId="0" fontId="26" fillId="0" borderId="0"/>
    <xf numFmtId="9" fontId="31" fillId="0" borderId="0" applyFont="0" applyFill="0" applyBorder="0" applyAlignment="0" applyProtection="0"/>
    <xf numFmtId="0" fontId="39" fillId="4" borderId="1" applyNumberFormat="0" applyAlignment="0" applyProtection="0"/>
  </cellStyleXfs>
  <cellXfs count="79">
    <xf numFmtId="0" fontId="0" fillId="0" borderId="0" xfId="0"/>
    <xf numFmtId="0" fontId="32" fillId="0" borderId="0" xfId="0" applyFont="1"/>
    <xf numFmtId="0" fontId="30" fillId="0" borderId="0" xfId="1"/>
    <xf numFmtId="0" fontId="26" fillId="0" borderId="0" xfId="11"/>
    <xf numFmtId="0" fontId="34" fillId="0" borderId="0" xfId="11" applyFont="1"/>
    <xf numFmtId="17" fontId="34" fillId="0" borderId="0" xfId="11" applyNumberFormat="1" applyFont="1"/>
    <xf numFmtId="0" fontId="35" fillId="0" borderId="0" xfId="11" applyFont="1"/>
    <xf numFmtId="0" fontId="25" fillId="0" borderId="0" xfId="11" applyFont="1"/>
    <xf numFmtId="164" fontId="26" fillId="0" borderId="0" xfId="11" applyNumberFormat="1"/>
    <xf numFmtId="0" fontId="23" fillId="0" borderId="0" xfId="11" applyFont="1"/>
    <xf numFmtId="0" fontId="22" fillId="0" borderId="0" xfId="11" applyFont="1"/>
    <xf numFmtId="2" fontId="33" fillId="3" borderId="1" xfId="10" applyNumberFormat="1"/>
    <xf numFmtId="0" fontId="33" fillId="0" borderId="0" xfId="10" applyFill="1" applyBorder="1"/>
    <xf numFmtId="2" fontId="33" fillId="0" borderId="0" xfId="10" applyNumberFormat="1" applyFill="1" applyBorder="1"/>
    <xf numFmtId="164" fontId="21" fillId="0" borderId="0" xfId="11" applyNumberFormat="1" applyFont="1"/>
    <xf numFmtId="0" fontId="21" fillId="0" borderId="0" xfId="11" applyFont="1"/>
    <xf numFmtId="3" fontId="34" fillId="0" borderId="0" xfId="11" applyNumberFormat="1" applyFont="1"/>
    <xf numFmtId="3" fontId="26" fillId="0" borderId="0" xfId="11" applyNumberFormat="1"/>
    <xf numFmtId="3" fontId="33" fillId="0" borderId="0" xfId="10" applyNumberFormat="1" applyFill="1" applyBorder="1"/>
    <xf numFmtId="0" fontId="20" fillId="0" borderId="0" xfId="11" applyFont="1"/>
    <xf numFmtId="0" fontId="26" fillId="0" borderId="0" xfId="11" applyAlignment="1">
      <alignment horizontal="left"/>
    </xf>
    <xf numFmtId="0" fontId="24" fillId="0" borderId="0" xfId="11" applyFont="1" applyAlignment="1">
      <alignment horizontal="left"/>
    </xf>
    <xf numFmtId="0" fontId="25" fillId="0" borderId="0" xfId="11" applyFont="1" applyAlignment="1">
      <alignment horizontal="left"/>
    </xf>
    <xf numFmtId="0" fontId="19" fillId="0" borderId="0" xfId="11" applyFont="1"/>
    <xf numFmtId="0" fontId="18" fillId="0" borderId="0" xfId="11" applyFont="1"/>
    <xf numFmtId="3" fontId="17" fillId="0" borderId="0" xfId="11" applyNumberFormat="1" applyFont="1"/>
    <xf numFmtId="0" fontId="16" fillId="0" borderId="0" xfId="11" applyFont="1"/>
    <xf numFmtId="3" fontId="33" fillId="3" borderId="1" xfId="10" applyNumberFormat="1"/>
    <xf numFmtId="3" fontId="36" fillId="0" borderId="0" xfId="10" applyNumberFormat="1" applyFont="1" applyFill="1" applyBorder="1"/>
    <xf numFmtId="0" fontId="36" fillId="0" borderId="0" xfId="10" applyFont="1" applyFill="1" applyBorder="1"/>
    <xf numFmtId="0" fontId="15" fillId="0" borderId="0" xfId="11" applyFont="1"/>
    <xf numFmtId="0" fontId="36" fillId="0" borderId="0" xfId="11" applyFont="1"/>
    <xf numFmtId="0" fontId="36" fillId="0" borderId="0" xfId="11" applyFont="1" applyAlignment="1">
      <alignment horizontal="left"/>
    </xf>
    <xf numFmtId="164" fontId="36" fillId="0" borderId="0" xfId="11" applyNumberFormat="1" applyFont="1"/>
    <xf numFmtId="164" fontId="36" fillId="0" borderId="0" xfId="10" applyNumberFormat="1" applyFont="1" applyFill="1" applyBorder="1"/>
    <xf numFmtId="0" fontId="35" fillId="0" borderId="0" xfId="11" applyFont="1" applyAlignment="1">
      <alignment wrapText="1"/>
    </xf>
    <xf numFmtId="17" fontId="34" fillId="0" borderId="0" xfId="11" applyNumberFormat="1" applyFont="1" applyAlignment="1">
      <alignment horizontal="left" wrapText="1"/>
    </xf>
    <xf numFmtId="17" fontId="34" fillId="0" borderId="0" xfId="11" applyNumberFormat="1" applyFont="1" applyAlignment="1">
      <alignment wrapText="1"/>
    </xf>
    <xf numFmtId="0" fontId="34" fillId="0" borderId="0" xfId="11" applyFont="1" applyAlignment="1">
      <alignment wrapText="1"/>
    </xf>
    <xf numFmtId="165" fontId="34" fillId="0" borderId="0" xfId="11" applyNumberFormat="1" applyFont="1" applyAlignment="1">
      <alignment wrapText="1"/>
    </xf>
    <xf numFmtId="17" fontId="34" fillId="0" borderId="0" xfId="11" applyNumberFormat="1" applyFont="1" applyAlignment="1">
      <alignment horizontal="right" wrapText="1"/>
    </xf>
    <xf numFmtId="0" fontId="34" fillId="0" borderId="0" xfId="11" applyFont="1" applyAlignment="1">
      <alignment horizontal="right" wrapText="1"/>
    </xf>
    <xf numFmtId="3" fontId="36" fillId="0" borderId="0" xfId="11" applyNumberFormat="1" applyFont="1"/>
    <xf numFmtId="3" fontId="26" fillId="2" borderId="0" xfId="11" applyNumberFormat="1" applyFill="1"/>
    <xf numFmtId="0" fontId="37" fillId="0" borderId="0" xfId="11" applyFont="1" applyAlignment="1">
      <alignment wrapText="1"/>
    </xf>
    <xf numFmtId="0" fontId="37" fillId="0" borderId="0" xfId="11" applyFont="1"/>
    <xf numFmtId="0" fontId="14" fillId="0" borderId="0" xfId="11" applyFont="1"/>
    <xf numFmtId="0" fontId="38" fillId="0" borderId="0" xfId="11" applyFont="1"/>
    <xf numFmtId="0" fontId="38" fillId="0" borderId="0" xfId="11" applyFont="1" applyAlignment="1">
      <alignment horizontal="left"/>
    </xf>
    <xf numFmtId="0" fontId="38" fillId="0" borderId="0" xfId="10" applyFont="1" applyFill="1" applyBorder="1"/>
    <xf numFmtId="3" fontId="38" fillId="0" borderId="0" xfId="10" applyNumberFormat="1" applyFont="1" applyFill="1" applyBorder="1"/>
    <xf numFmtId="164" fontId="38" fillId="0" borderId="0" xfId="10" applyNumberFormat="1" applyFont="1" applyFill="1" applyBorder="1"/>
    <xf numFmtId="164" fontId="38" fillId="0" borderId="0" xfId="11" applyNumberFormat="1" applyFont="1"/>
    <xf numFmtId="9" fontId="38" fillId="0" borderId="0" xfId="12" applyFont="1" applyFill="1" applyBorder="1"/>
    <xf numFmtId="2" fontId="38" fillId="0" borderId="0" xfId="10" applyNumberFormat="1" applyFont="1" applyFill="1" applyBorder="1"/>
    <xf numFmtId="0" fontId="13" fillId="0" borderId="0" xfId="11" applyFont="1"/>
    <xf numFmtId="166" fontId="26" fillId="0" borderId="0" xfId="11" applyNumberFormat="1"/>
    <xf numFmtId="0" fontId="12" fillId="0" borderId="0" xfId="11" applyFont="1"/>
    <xf numFmtId="164" fontId="12" fillId="0" borderId="0" xfId="11" applyNumberFormat="1" applyFont="1"/>
    <xf numFmtId="3" fontId="40" fillId="4" borderId="1" xfId="13" applyNumberFormat="1" applyFont="1"/>
    <xf numFmtId="2" fontId="40" fillId="4" borderId="1" xfId="13" applyNumberFormat="1" applyFont="1"/>
    <xf numFmtId="0" fontId="11" fillId="0" borderId="0" xfId="11" applyFont="1"/>
    <xf numFmtId="3" fontId="11" fillId="0" borderId="0" xfId="11" applyNumberFormat="1" applyFont="1"/>
    <xf numFmtId="0" fontId="10" fillId="0" borderId="0" xfId="11" applyFont="1"/>
    <xf numFmtId="0" fontId="8" fillId="0" borderId="0" xfId="11" applyFont="1"/>
    <xf numFmtId="0" fontId="7" fillId="0" borderId="0" xfId="11" applyFont="1"/>
    <xf numFmtId="0" fontId="6" fillId="0" borderId="0" xfId="11" applyFont="1"/>
    <xf numFmtId="0" fontId="4" fillId="0" borderId="0" xfId="11" applyFont="1"/>
    <xf numFmtId="0" fontId="4" fillId="0" borderId="0" xfId="11" applyFont="1" applyAlignment="1">
      <alignment horizontal="left"/>
    </xf>
    <xf numFmtId="0" fontId="3" fillId="0" borderId="0" xfId="11" applyFont="1"/>
    <xf numFmtId="0" fontId="7" fillId="0" borderId="0" xfId="11" applyFont="1" applyAlignment="1">
      <alignment horizontal="left"/>
    </xf>
    <xf numFmtId="0" fontId="5" fillId="0" borderId="0" xfId="11" applyFont="1" applyAlignment="1">
      <alignment horizontal="left"/>
    </xf>
    <xf numFmtId="0" fontId="3" fillId="0" borderId="0" xfId="11" applyFont="1" applyAlignment="1">
      <alignment horizontal="left"/>
    </xf>
    <xf numFmtId="0" fontId="6" fillId="0" borderId="0" xfId="11" applyFont="1" applyAlignment="1">
      <alignment horizontal="left"/>
    </xf>
    <xf numFmtId="0" fontId="9" fillId="0" borderId="0" xfId="11" applyFont="1" applyAlignment="1">
      <alignment horizontal="left"/>
    </xf>
    <xf numFmtId="9" fontId="26" fillId="0" borderId="0" xfId="12" applyFont="1"/>
    <xf numFmtId="0" fontId="2" fillId="0" borderId="0" xfId="11" applyFont="1" applyAlignment="1">
      <alignment horizontal="left"/>
    </xf>
    <xf numFmtId="0" fontId="1" fillId="0" borderId="0" xfId="11" applyFont="1" applyAlignment="1">
      <alignment horizontal="left"/>
    </xf>
    <xf numFmtId="0" fontId="1" fillId="0" borderId="0" xfId="11" applyFont="1"/>
  </cellXfs>
  <cellStyles count="14">
    <cellStyle name="Cálculo" xfId="13" builtinId="22"/>
    <cellStyle name="Entrada" xfId="10" builtinId="20"/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6" xfId="8" xr:uid="{8D77E2BC-D94A-4C0B-A65D-CFE82EA75166}"/>
    <cellStyle name="Normal 7" xfId="11" xr:uid="{7199C477-0D1E-4CA4-A9A8-AAB972C9E382}"/>
    <cellStyle name="Porcentaje" xfId="12" builtinId="5"/>
    <cellStyle name="Porcentaje 2" xfId="7" xr:uid="{00000000-0005-0000-0000-000008000000}"/>
    <cellStyle name="Porcentaje 3" xfId="9" xr:uid="{EA2F9FD5-B049-41CD-8051-F832896E09C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E75B6"/>
      <rgbColor rgb="FFD0CECE"/>
      <rgbColor rgb="FF808080"/>
      <rgbColor rgb="FF8FAADC"/>
      <rgbColor rgb="FF993366"/>
      <rgbColor rgb="FFF2F2F2"/>
      <rgbColor rgb="FFD9D9D9"/>
      <rgbColor rgb="FF660066"/>
      <rgbColor rgb="FFFF8080"/>
      <rgbColor rgb="FF0563C1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BE5D6"/>
      <rgbColor rgb="FF99CCFF"/>
      <rgbColor rgb="FFFF99CC"/>
      <rgbColor rgb="FFA5A5A5"/>
      <rgbColor rgb="FFF4B183"/>
      <rgbColor rgb="FF4472C4"/>
      <rgbColor rgb="FF5B9BD5"/>
      <rgbColor rgb="FF99CC00"/>
      <rgbColor rgb="FFFFC000"/>
      <rgbColor rgb="FFFF9900"/>
      <rgbColor rgb="FFED7D31"/>
      <rgbColor rgb="FF595959"/>
      <rgbColor rgb="FF8B8B8B"/>
      <rgbColor rgb="FF003366"/>
      <rgbColor rgb="FF70AD47"/>
      <rgbColor rgb="FF003300"/>
      <rgbColor rgb="FF404040"/>
      <rgbColor rgb="FFC55A11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575"/>
      <color rgb="FF3369AB"/>
      <color rgb="FFA86ED4"/>
      <color rgb="FF9148C8"/>
      <color rgb="FFEDF2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tx1">
                    <a:lumMod val="65000"/>
                    <a:lumOff val="35000"/>
                  </a:schemeClr>
                </a:solidFill>
              </a:rPr>
              <a:t>Top 10 planes de pensiones de empleo para</a:t>
            </a:r>
            <a:r>
              <a:rPr lang="es-ES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autónomos (M€)</a:t>
            </a:r>
            <a:endParaRPr lang="es-ES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12583982347266129"/>
          <c:y val="3.58254426463812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595833333333334E-2"/>
          <c:y val="0.16195439814814816"/>
          <c:w val="0.6024649305555555"/>
          <c:h val="0.65519421296296299"/>
        </c:manualLayout>
      </c:layout>
      <c:lineChart>
        <c:grouping val="standard"/>
        <c:varyColors val="0"/>
        <c:ser>
          <c:idx val="2"/>
          <c:order val="0"/>
          <c:tx>
            <c:strRef>
              <c:f>Datos!$A$4</c:f>
              <c:strCache>
                <c:ptCount val="1"/>
                <c:pt idx="0">
                  <c:v>MAPFRE Autónomos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Datos!$U$2:$AM$2</c:f>
              <c:numCache>
                <c:formatCode>mmm/yy</c:formatCode>
                <c:ptCount val="14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  <c:pt idx="12">
                  <c:v>46022</c:v>
                </c:pt>
              </c:numCache>
            </c:numRef>
          </c:cat>
          <c:val>
            <c:numRef>
              <c:f>Datos!$U$4:$AQ$4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16.556000000000001</c:v>
                </c:pt>
                <c:pt idx="5">
                  <c:v>20.244</c:v>
                </c:pt>
                <c:pt idx="6">
                  <c:v>22.419</c:v>
                </c:pt>
                <c:pt idx="7">
                  <c:v>25.273</c:v>
                </c:pt>
                <c:pt idx="8">
                  <c:v>46.347000000000001</c:v>
                </c:pt>
                <c:pt idx="9">
                  <c:v>48.823999999999998</c:v>
                </c:pt>
                <c:pt idx="10">
                  <c:v>52.268000000000001</c:v>
                </c:pt>
                <c:pt idx="11">
                  <c:v>56.576999999999998</c:v>
                </c:pt>
                <c:pt idx="12">
                  <c:v>79.866</c:v>
                </c:pt>
                <c:pt idx="14" formatCode="#,##0">
                  <c:v>8254.0305911533687</c:v>
                </c:pt>
                <c:pt idx="15">
                  <c:v>33.518999999999998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E31-45B1-A61B-86416217FA4D}"/>
            </c:ext>
          </c:extLst>
        </c:ser>
        <c:ser>
          <c:idx val="1"/>
          <c:order val="1"/>
          <c:tx>
            <c:strRef>
              <c:f>Datos!$A$5</c:f>
              <c:strCache>
                <c:ptCount val="1"/>
                <c:pt idx="0">
                  <c:v>Caixabank Autónomos ATA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Datos!$U$2:$AM$2</c:f>
              <c:numCache>
                <c:formatCode>mmm/yy</c:formatCode>
                <c:ptCount val="14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  <c:pt idx="12">
                  <c:v>46022</c:v>
                </c:pt>
              </c:numCache>
            </c:numRef>
          </c:cat>
          <c:val>
            <c:numRef>
              <c:f>Datos!$U$5:$AQ$5</c:f>
              <c:numCache>
                <c:formatCode>0.0</c:formatCode>
                <c:ptCount val="16"/>
                <c:pt idx="0">
                  <c:v>0.03</c:v>
                </c:pt>
                <c:pt idx="1">
                  <c:v>1.0289999999999999</c:v>
                </c:pt>
                <c:pt idx="2">
                  <c:v>2.052</c:v>
                </c:pt>
                <c:pt idx="3">
                  <c:v>2.8050000000000002</c:v>
                </c:pt>
                <c:pt idx="4">
                  <c:v>15.923999999999999</c:v>
                </c:pt>
                <c:pt idx="5">
                  <c:v>18.244</c:v>
                </c:pt>
                <c:pt idx="6">
                  <c:v>20.428999999999998</c:v>
                </c:pt>
                <c:pt idx="7">
                  <c:v>23.416</c:v>
                </c:pt>
                <c:pt idx="8">
                  <c:v>42.029000000000003</c:v>
                </c:pt>
                <c:pt idx="9">
                  <c:v>45.963000000000001</c:v>
                </c:pt>
                <c:pt idx="10">
                  <c:v>49.56</c:v>
                </c:pt>
                <c:pt idx="11">
                  <c:v>54.829000000000001</c:v>
                </c:pt>
                <c:pt idx="12">
                  <c:v>78.942000000000007</c:v>
                </c:pt>
                <c:pt idx="14" formatCode="#,##0">
                  <c:v>7328.4441143705908</c:v>
                </c:pt>
                <c:pt idx="15">
                  <c:v>36.913000000000004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A-4690-87FD-483704A3007B}"/>
            </c:ext>
          </c:extLst>
        </c:ser>
        <c:ser>
          <c:idx val="11"/>
          <c:order val="2"/>
          <c:tx>
            <c:strRef>
              <c:f>Datos!$A$6</c:f>
              <c:strCache>
                <c:ptCount val="1"/>
                <c:pt idx="0">
                  <c:v>Indexa Empleo Autónomos</c:v>
                </c:pt>
              </c:strCache>
            </c:strRef>
          </c:tx>
          <c:spPr>
            <a:ln w="22225" cap="rnd">
              <a:solidFill>
                <a:srgbClr val="3369AB"/>
              </a:solidFill>
              <a:round/>
            </a:ln>
            <a:effectLst/>
          </c:spPr>
          <c:marker>
            <c:symbol val="none"/>
          </c:marker>
          <c:cat>
            <c:numRef>
              <c:f>Datos!$U$2:$AM$2</c:f>
              <c:numCache>
                <c:formatCode>mmm/yy</c:formatCode>
                <c:ptCount val="14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  <c:pt idx="12">
                  <c:v>46022</c:v>
                </c:pt>
              </c:numCache>
            </c:numRef>
          </c:cat>
          <c:val>
            <c:numRef>
              <c:f>Datos!$U$6:$AQ$6</c:f>
              <c:numCache>
                <c:formatCode>0.0</c:formatCode>
                <c:ptCount val="16"/>
                <c:pt idx="0">
                  <c:v>0</c:v>
                </c:pt>
                <c:pt idx="1">
                  <c:v>8.7000000000000008E-2</c:v>
                </c:pt>
                <c:pt idx="2">
                  <c:v>0.63700000000000001</c:v>
                </c:pt>
                <c:pt idx="3">
                  <c:v>1.3109999999999999</c:v>
                </c:pt>
                <c:pt idx="4">
                  <c:v>7.2419999999999991</c:v>
                </c:pt>
                <c:pt idx="5">
                  <c:v>9.2510000000000012</c:v>
                </c:pt>
                <c:pt idx="6">
                  <c:v>10.698</c:v>
                </c:pt>
                <c:pt idx="7">
                  <c:v>12.526999999999999</c:v>
                </c:pt>
                <c:pt idx="8">
                  <c:v>21.8</c:v>
                </c:pt>
                <c:pt idx="9">
                  <c:v>24.161000000000001</c:v>
                </c:pt>
                <c:pt idx="10">
                  <c:v>26.957000000000001</c:v>
                </c:pt>
                <c:pt idx="11">
                  <c:v>31.769000000000002</c:v>
                </c:pt>
                <c:pt idx="12">
                  <c:v>45.41</c:v>
                </c:pt>
                <c:pt idx="14" formatCode="#,##0">
                  <c:v>8846.6783557373856</c:v>
                </c:pt>
                <c:pt idx="15">
                  <c:v>23.609999999999996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C60-4FDD-8253-33BE00A9E476}"/>
            </c:ext>
          </c:extLst>
        </c:ser>
        <c:ser>
          <c:idx val="12"/>
          <c:order val="3"/>
          <c:tx>
            <c:strRef>
              <c:f>Datos!$A$7</c:f>
              <c:strCache>
                <c:ptCount val="1"/>
                <c:pt idx="0">
                  <c:v>BBVA Autónomos Moderado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Datos!$U$2:$AM$2</c:f>
              <c:numCache>
                <c:formatCode>mmm/yy</c:formatCode>
                <c:ptCount val="14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  <c:pt idx="12">
                  <c:v>46022</c:v>
                </c:pt>
              </c:numCache>
            </c:numRef>
          </c:cat>
          <c:val>
            <c:numRef>
              <c:f>Datos!$U$7:$AQ$7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9.1519999999999992</c:v>
                </c:pt>
                <c:pt idx="5">
                  <c:v>10.709</c:v>
                </c:pt>
                <c:pt idx="6">
                  <c:v>12.189</c:v>
                </c:pt>
                <c:pt idx="7">
                  <c:v>13.930999999999999</c:v>
                </c:pt>
                <c:pt idx="8">
                  <c:v>23.864999999999998</c:v>
                </c:pt>
                <c:pt idx="9">
                  <c:v>25.460999999999999</c:v>
                </c:pt>
                <c:pt idx="10">
                  <c:v>27.591999999999999</c:v>
                </c:pt>
                <c:pt idx="11">
                  <c:v>29.977</c:v>
                </c:pt>
                <c:pt idx="12">
                  <c:v>42.201000000000001</c:v>
                </c:pt>
                <c:pt idx="14" formatCode="#,##0">
                  <c:v>7689.6865889212831</c:v>
                </c:pt>
                <c:pt idx="15">
                  <c:v>18.336000000000002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8A-4690-87FD-483704A3007B}"/>
            </c:ext>
          </c:extLst>
        </c:ser>
        <c:ser>
          <c:idx val="10"/>
          <c:order val="4"/>
          <c:tx>
            <c:strRef>
              <c:f>Datos!$A$8</c:f>
              <c:strCache>
                <c:ptCount val="1"/>
                <c:pt idx="0">
                  <c:v>RGA Autónomos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Datos!$U$2:$AM$2</c:f>
              <c:numCache>
                <c:formatCode>mmm/yy</c:formatCode>
                <c:ptCount val="14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  <c:pt idx="12">
                  <c:v>46022</c:v>
                </c:pt>
              </c:numCache>
            </c:numRef>
          </c:cat>
          <c:val>
            <c:numRef>
              <c:f>Datos!$U$8:$AQ$8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7.6970000000000001</c:v>
                </c:pt>
                <c:pt idx="5">
                  <c:v>8.5459999999999994</c:v>
                </c:pt>
                <c:pt idx="6">
                  <c:v>8.9909999999999997</c:v>
                </c:pt>
                <c:pt idx="7">
                  <c:v>9.6449999999999996</c:v>
                </c:pt>
                <c:pt idx="8">
                  <c:v>18.478999999999999</c:v>
                </c:pt>
                <c:pt idx="9">
                  <c:v>19.335000000000001</c:v>
                </c:pt>
                <c:pt idx="10">
                  <c:v>20.492000000000001</c:v>
                </c:pt>
                <c:pt idx="11">
                  <c:v>21.411999999999999</c:v>
                </c:pt>
                <c:pt idx="12">
                  <c:v>33.374000000000002</c:v>
                </c:pt>
                <c:pt idx="14" formatCode="#,##0">
                  <c:v>6658.8188347964888</c:v>
                </c:pt>
                <c:pt idx="15">
                  <c:v>14.895000000000003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60-4FDD-8253-33BE00A9E476}"/>
            </c:ext>
          </c:extLst>
        </c:ser>
        <c:ser>
          <c:idx val="8"/>
          <c:order val="5"/>
          <c:tx>
            <c:strRef>
              <c:f>Datos!$A$9</c:f>
              <c:strCache>
                <c:ptCount val="1"/>
                <c:pt idx="0">
                  <c:v>Santander Autónomos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Datos!$U$2:$AM$2</c:f>
              <c:numCache>
                <c:formatCode>mmm/yy</c:formatCode>
                <c:ptCount val="14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  <c:pt idx="12">
                  <c:v>46022</c:v>
                </c:pt>
              </c:numCache>
            </c:numRef>
          </c:cat>
          <c:val>
            <c:numRef>
              <c:f>Datos!$U$9:$AQ$9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0.26100000000000001</c:v>
                </c:pt>
                <c:pt idx="3">
                  <c:v>0.497</c:v>
                </c:pt>
                <c:pt idx="4">
                  <c:v>5.8490000000000002</c:v>
                </c:pt>
                <c:pt idx="5">
                  <c:v>6.742</c:v>
                </c:pt>
                <c:pt idx="6">
                  <c:v>7.34</c:v>
                </c:pt>
                <c:pt idx="7">
                  <c:v>8.1389999999999993</c:v>
                </c:pt>
                <c:pt idx="8">
                  <c:v>15.211</c:v>
                </c:pt>
                <c:pt idx="9">
                  <c:v>16.533000000000001</c:v>
                </c:pt>
                <c:pt idx="10">
                  <c:v>17.792000000000002</c:v>
                </c:pt>
                <c:pt idx="11">
                  <c:v>19.677</c:v>
                </c:pt>
                <c:pt idx="12">
                  <c:v>28.254999999999999</c:v>
                </c:pt>
                <c:pt idx="14" formatCode="#,##0">
                  <c:v>7726.2783702488377</c:v>
                </c:pt>
                <c:pt idx="15">
                  <c:v>13.043999999999999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60-4FDD-8253-33BE00A9E476}"/>
            </c:ext>
          </c:extLst>
        </c:ser>
        <c:ser>
          <c:idx val="3"/>
          <c:order val="6"/>
          <c:tx>
            <c:strRef>
              <c:f>Datos!$A$10</c:f>
              <c:strCache>
                <c:ptCount val="1"/>
                <c:pt idx="0">
                  <c:v>Abanca Emprendedores y Profesionales</c:v>
                </c:pt>
              </c:strCache>
            </c:strRef>
          </c:tx>
          <c:spPr>
            <a:ln w="1905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Datos!$U$10:$AQ$10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3.246</c:v>
                </c:pt>
                <c:pt idx="5">
                  <c:v>3.8559999999999999</c:v>
                </c:pt>
                <c:pt idx="6">
                  <c:v>4.8860000000000001</c:v>
                </c:pt>
                <c:pt idx="7">
                  <c:v>5.4489999999999998</c:v>
                </c:pt>
                <c:pt idx="8">
                  <c:v>9.1880000000000006</c:v>
                </c:pt>
                <c:pt idx="9">
                  <c:v>9.9480000000000004</c:v>
                </c:pt>
                <c:pt idx="10">
                  <c:v>11.266999999999999</c:v>
                </c:pt>
                <c:pt idx="11">
                  <c:v>12.516</c:v>
                </c:pt>
                <c:pt idx="12">
                  <c:v>18.978000000000002</c:v>
                </c:pt>
                <c:pt idx="14" formatCode="#,##0">
                  <c:v>5810.7777097366807</c:v>
                </c:pt>
                <c:pt idx="15">
                  <c:v>9.7900000000000009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B-BC48-8EB5-D78591B16ECD}"/>
            </c:ext>
          </c:extLst>
        </c:ser>
        <c:ser>
          <c:idx val="5"/>
          <c:order val="7"/>
          <c:tx>
            <c:strRef>
              <c:f>Datos!$A$11</c:f>
              <c:strCache>
                <c:ptCount val="1"/>
                <c:pt idx="0">
                  <c:v>Cobas Autónomos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Datos!$U$11:$AG$11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1.2829999999999999</c:v>
                </c:pt>
                <c:pt idx="4">
                  <c:v>3.6309999999999998</c:v>
                </c:pt>
                <c:pt idx="5">
                  <c:v>4.3920000000000003</c:v>
                </c:pt>
                <c:pt idx="6">
                  <c:v>5.05</c:v>
                </c:pt>
                <c:pt idx="7">
                  <c:v>5.7430000000000003</c:v>
                </c:pt>
                <c:pt idx="8">
                  <c:v>8.1050000000000004</c:v>
                </c:pt>
                <c:pt idx="9">
                  <c:v>9.2620000000000005</c:v>
                </c:pt>
                <c:pt idx="10">
                  <c:v>10.526</c:v>
                </c:pt>
                <c:pt idx="11">
                  <c:v>12.587</c:v>
                </c:pt>
                <c:pt idx="12">
                  <c:v>16.933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A-D347-8E01-4B1CB732BA53}"/>
            </c:ext>
          </c:extLst>
        </c:ser>
        <c:ser>
          <c:idx val="4"/>
          <c:order val="8"/>
          <c:tx>
            <c:strRef>
              <c:f>Datos!$A$12</c:f>
              <c:strCache>
                <c:ptCount val="1"/>
                <c:pt idx="0">
                  <c:v>Ibercaja Crecimiento</c:v>
                </c:pt>
              </c:strCache>
            </c:strRef>
          </c:tx>
          <c:spPr>
            <a:ln w="19050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Datos!$U$2:$AM$2</c:f>
              <c:numCache>
                <c:formatCode>mmm/yy</c:formatCode>
                <c:ptCount val="14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  <c:pt idx="12">
                  <c:v>46022</c:v>
                </c:pt>
              </c:numCache>
            </c:numRef>
          </c:cat>
          <c:val>
            <c:numRef>
              <c:f>Datos!$U$12:$AQ$12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3.6960000000000002</c:v>
                </c:pt>
                <c:pt idx="5">
                  <c:v>4.149</c:v>
                </c:pt>
                <c:pt idx="6">
                  <c:v>4.476</c:v>
                </c:pt>
                <c:pt idx="7">
                  <c:v>5.0129999999999999</c:v>
                </c:pt>
                <c:pt idx="8">
                  <c:v>9.625</c:v>
                </c:pt>
                <c:pt idx="9">
                  <c:v>9.9060000000000006</c:v>
                </c:pt>
                <c:pt idx="10">
                  <c:v>10.49</c:v>
                </c:pt>
                <c:pt idx="11">
                  <c:v>11.324</c:v>
                </c:pt>
                <c:pt idx="12">
                  <c:v>16.021999999999998</c:v>
                </c:pt>
                <c:pt idx="14" formatCode="#,##0">
                  <c:v>8531.4164004259837</c:v>
                </c:pt>
                <c:pt idx="15">
                  <c:v>6.3969999999999985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8A-4690-87FD-483704A3007B}"/>
            </c:ext>
          </c:extLst>
        </c:ser>
        <c:ser>
          <c:idx val="0"/>
          <c:order val="9"/>
          <c:tx>
            <c:strRef>
              <c:f>Datos!$A$13</c:f>
              <c:strCache>
                <c:ptCount val="1"/>
                <c:pt idx="0">
                  <c:v>Sabadell Economistas Autónomos</c:v>
                </c:pt>
              </c:strCache>
            </c:strRef>
          </c:tx>
          <c:spPr>
            <a:ln w="19050" cap="rnd">
              <a:solidFill>
                <a:srgbClr val="FF7575"/>
              </a:solidFill>
              <a:round/>
            </a:ln>
            <a:effectLst/>
          </c:spPr>
          <c:marker>
            <c:symbol val="none"/>
          </c:marker>
          <c:val>
            <c:numRef>
              <c:f>Datos!$U$13:$AQ$13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3.4140000000000001</c:v>
                </c:pt>
                <c:pt idx="5">
                  <c:v>4.1360000000000001</c:v>
                </c:pt>
                <c:pt idx="6">
                  <c:v>4.6660000000000004</c:v>
                </c:pt>
                <c:pt idx="7">
                  <c:v>4.9710000000000001</c:v>
                </c:pt>
                <c:pt idx="8">
                  <c:v>8.5749999999999993</c:v>
                </c:pt>
                <c:pt idx="9">
                  <c:v>9.3000000000000007</c:v>
                </c:pt>
                <c:pt idx="10">
                  <c:v>9.9580000000000002</c:v>
                </c:pt>
                <c:pt idx="11">
                  <c:v>10.516999999999999</c:v>
                </c:pt>
                <c:pt idx="12">
                  <c:v>14.120000000000001</c:v>
                </c:pt>
                <c:pt idx="14" formatCode="#,##0">
                  <c:v>9985.8557284299877</c:v>
                </c:pt>
                <c:pt idx="15">
                  <c:v>5.5450000000000017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E-CF4D-8F68-53893B041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549007"/>
        <c:axId val="1921559471"/>
        <c:extLst/>
      </c:lineChart>
      <c:dateAx>
        <c:axId val="72549007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21559471"/>
        <c:crosses val="autoZero"/>
        <c:auto val="0"/>
        <c:lblOffset val="100"/>
        <c:baseTimeUnit val="months"/>
        <c:majorUnit val="3"/>
      </c:dateAx>
      <c:valAx>
        <c:axId val="1921559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Cuenta posición </a:t>
                </a:r>
                <a:r>
                  <a:rPr lang="es-ES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(millones €)</a:t>
                </a:r>
                <a:endParaRPr lang="es-ES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549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32412862994355"/>
          <c:y val="0.1897678412181503"/>
          <c:w val="0.29675868055555554"/>
          <c:h val="0.622899511154385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Top 10 planes de pensiones de empleo para autónomos (M€)</a:t>
            </a:r>
          </a:p>
        </c:rich>
      </c:tx>
      <c:layout>
        <c:manualLayout>
          <c:xMode val="edge"/>
          <c:yMode val="edge"/>
          <c:x val="0.12583982347266129"/>
          <c:y val="3.8787736403148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673776610127622"/>
          <c:y val="0.17371365740740741"/>
          <c:w val="0.59081259993924362"/>
          <c:h val="0.678712731481481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Datos!$AG$2</c:f>
              <c:strCache>
                <c:ptCount val="1"/>
                <c:pt idx="0">
                  <c:v>dic/25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Datos!$A$4:$A$13</c:f>
              <c:strCache>
                <c:ptCount val="10"/>
                <c:pt idx="0">
                  <c:v>MAPFRE Autónomos</c:v>
                </c:pt>
                <c:pt idx="1">
                  <c:v>Caixabank Autónomos ATA</c:v>
                </c:pt>
                <c:pt idx="2">
                  <c:v>Indexa Empleo Autónomos</c:v>
                </c:pt>
                <c:pt idx="3">
                  <c:v>BBVA Autónomos Moderado</c:v>
                </c:pt>
                <c:pt idx="4">
                  <c:v>RGA Autónomos</c:v>
                </c:pt>
                <c:pt idx="5">
                  <c:v>Santander Autónomos</c:v>
                </c:pt>
                <c:pt idx="6">
                  <c:v>Abanca Emprendedores y Profesionales</c:v>
                </c:pt>
                <c:pt idx="7">
                  <c:v>Cobas Autónomos</c:v>
                </c:pt>
                <c:pt idx="8">
                  <c:v>Ibercaja Crecimiento</c:v>
                </c:pt>
                <c:pt idx="9">
                  <c:v>Sabadell Economistas Autónomos</c:v>
                </c:pt>
              </c:strCache>
            </c:strRef>
          </c:cat>
          <c:val>
            <c:numRef>
              <c:f>Datos!$AG$4:$AG$13</c:f>
              <c:numCache>
                <c:formatCode>0.0</c:formatCode>
                <c:ptCount val="10"/>
                <c:pt idx="0">
                  <c:v>79.866</c:v>
                </c:pt>
                <c:pt idx="1">
                  <c:v>78.942000000000007</c:v>
                </c:pt>
                <c:pt idx="2">
                  <c:v>45.41</c:v>
                </c:pt>
                <c:pt idx="3">
                  <c:v>42.201000000000001</c:v>
                </c:pt>
                <c:pt idx="4">
                  <c:v>33.374000000000002</c:v>
                </c:pt>
                <c:pt idx="5">
                  <c:v>28.254999999999999</c:v>
                </c:pt>
                <c:pt idx="6">
                  <c:v>18.978000000000002</c:v>
                </c:pt>
                <c:pt idx="7">
                  <c:v>16.933</c:v>
                </c:pt>
                <c:pt idx="8">
                  <c:v>16.021999999999998</c:v>
                </c:pt>
                <c:pt idx="9">
                  <c:v>14.120000000000001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28-462E-8B73-66499E41E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3878543"/>
        <c:axId val="838506431"/>
      </c:barChart>
      <c:catAx>
        <c:axId val="833878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8506431"/>
        <c:crosses val="autoZero"/>
        <c:auto val="1"/>
        <c:lblAlgn val="ctr"/>
        <c:lblOffset val="100"/>
        <c:noMultiLvlLbl val="0"/>
      </c:catAx>
      <c:valAx>
        <c:axId val="838506431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833878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60960</xdr:rowOff>
    </xdr:from>
    <xdr:to>
      <xdr:col>6</xdr:col>
      <xdr:colOff>813684</xdr:colOff>
      <xdr:row>28</xdr:row>
      <xdr:rowOff>36223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E5EAE9F-98C8-4210-864C-E13839AF5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15240</xdr:rowOff>
    </xdr:from>
    <xdr:to>
      <xdr:col>6</xdr:col>
      <xdr:colOff>813684</xdr:colOff>
      <xdr:row>54</xdr:row>
      <xdr:rowOff>157609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A48F411A-65A9-4343-86F8-F77044F75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0.90938</cdr:y>
    </cdr:from>
    <cdr:to>
      <cdr:x>0.7604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5C03DABC-2612-65B2-AF17-F7D267BC516D}"/>
            </a:ext>
          </a:extLst>
        </cdr:cNvPr>
        <cdr:cNvSpPr txBox="1"/>
      </cdr:nvSpPr>
      <cdr:spPr>
        <a:xfrm xmlns:a="http://schemas.openxmlformats.org/drawingml/2006/main">
          <a:off x="0" y="3928530"/>
          <a:ext cx="4379915" cy="391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>
              <a:solidFill>
                <a:schemeClr val="tx1">
                  <a:lumMod val="65000"/>
                  <a:lumOff val="35000"/>
                </a:schemeClr>
              </a:solidFill>
            </a:rPr>
            <a:t>Elaboración Indexa con datos de Inverco  </a:t>
          </a:r>
          <a:br>
            <a:rPr lang="es-ES" sz="9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900">
              <a:solidFill>
                <a:schemeClr val="tx1">
                  <a:lumMod val="65000"/>
                  <a:lumOff val="35000"/>
                </a:schemeClr>
              </a:solidFill>
            </a:rPr>
            <a:t>M€ = millones de euros</a:t>
          </a:r>
        </a:p>
      </cdr:txBody>
    </cdr:sp>
  </cdr:relSizeAnchor>
  <cdr:relSizeAnchor xmlns:cdr="http://schemas.openxmlformats.org/drawingml/2006/chartDrawing">
    <cdr:from>
      <cdr:x>0.75465</cdr:x>
      <cdr:y>0.91394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E78C34A1-B428-99C6-A03F-9FA633D4229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346784" y="3948221"/>
          <a:ext cx="1413216" cy="371779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0.75465</cdr:x>
      <cdr:y>0.91394</cdr:y>
    </cdr:from>
    <cdr:to>
      <cdr:x>1</cdr:x>
      <cdr:y>1</cdr:y>
    </cdr:to>
    <cdr:pic>
      <cdr:nvPicPr>
        <cdr:cNvPr id="2" name="1 Imagen">
          <a:extLst xmlns:a="http://schemas.openxmlformats.org/drawingml/2006/main">
            <a:ext uri="{FF2B5EF4-FFF2-40B4-BE49-F238E27FC236}">
              <a16:creationId xmlns:a16="http://schemas.microsoft.com/office/drawing/2014/main" id="{D887B918-F14C-81E9-6BF5-C3E8898F15D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346784" y="3948221"/>
          <a:ext cx="1413216" cy="37177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0.90938</cdr:y>
    </cdr:from>
    <cdr:to>
      <cdr:x>0.7604</cdr:x>
      <cdr:y>1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3AA17696-A8A3-4D88-428E-24AA6760CF6F}"/>
            </a:ext>
          </a:extLst>
        </cdr:cNvPr>
        <cdr:cNvSpPr txBox="1"/>
      </cdr:nvSpPr>
      <cdr:spPr>
        <a:xfrm xmlns:a="http://schemas.openxmlformats.org/drawingml/2006/main">
          <a:off x="0" y="3928522"/>
          <a:ext cx="4379904" cy="391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>
              <a:solidFill>
                <a:schemeClr val="tx1">
                  <a:lumMod val="65000"/>
                  <a:lumOff val="35000"/>
                </a:schemeClr>
              </a:solidFill>
            </a:rPr>
            <a:t>Elaboración Indexa con datos de Inverco, 31/12/2025</a:t>
          </a:r>
          <a:br>
            <a:rPr lang="es-ES" sz="9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900">
              <a:solidFill>
                <a:schemeClr val="tx1">
                  <a:lumMod val="65000"/>
                  <a:lumOff val="35000"/>
                </a:schemeClr>
              </a:solidFill>
            </a:rPr>
            <a:t>M€ = millones de euros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Fran&#231;oisDerbaix/ICG%20Dropbox/Equipo%20ICG/Indexa%20Capital/Marketing/Competencia/Inverco%20Datos/Planes%20de%20pensiones%20de%20empleo/Datos/2406Tfp_1801-PSEmpl.xlsx" TargetMode="External"/><Relationship Id="rId1" Type="http://schemas.openxmlformats.org/officeDocument/2006/relationships/externalLinkPath" Target="https://wopi.dropbox.com/wopi/files/oid_8472396910362004992/WOPIServiceId_TP_DROPBOX_PLUS/WOPIUserId_-/Datos/2406Tfp_1801-PSEmp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opi.dropbox.com/wopi/files/oid_8472396915141698816/WOPIServiceId_TP_DROPBOX_PLUS/WOPIUserId_-/2512Tfp_1801-PSEmplSimplificados.xlsx" TargetMode="External"/><Relationship Id="rId1" Type="http://schemas.openxmlformats.org/officeDocument/2006/relationships/externalLinkPath" Target="https://wopi.dropbox.com/wopi/files/oid_8472396915141698816/WOPIServiceId_TP_DROPBOX_PLUS/WOPIUserId_-/2512Tfp_1801-PSEmplSimplific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st.Empleo"/>
    </sheetNames>
    <sheetDataSet>
      <sheetData sheetId="0">
        <row r="1">
          <cell r="D1" t="str">
            <v>PLANES DE PENSIONES DEL SISTEMA DE EMPLEO (Importe en Miles de Euros)</v>
          </cell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</row>
        <row r="2">
          <cell r="B2" t="str">
            <v>Nº de registro</v>
          </cell>
          <cell r="C2" t="str">
            <v>Nombre</v>
          </cell>
          <cell r="D2" t="str">
            <v>Valor Udad.</v>
          </cell>
          <cell r="E2" t="str">
            <v>% Rentabilidades Anualizadas  /  Rankings</v>
          </cell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 t="str">
            <v>Partí-</v>
          </cell>
          <cell r="V2" t="str">
            <v>Benefi-</v>
          </cell>
          <cell r="W2" t="str">
            <v>Aporta-</v>
          </cell>
          <cell r="X2" t="str">
            <v>Presta-</v>
          </cell>
          <cell r="Y2" t="str">
            <v>Aportac.</v>
          </cell>
          <cell r="Z2" t="str">
            <v>Cuenta</v>
          </cell>
          <cell r="AA2" t="str">
            <v>% Variación</v>
          </cell>
          <cell r="AB2"/>
        </row>
        <row r="3">
          <cell r="B3" t="str">
            <v>del plan en la</v>
          </cell>
          <cell r="C3" t="str">
            <v>de los</v>
          </cell>
          <cell r="D3" t="str">
            <v>Cuenta</v>
          </cell>
          <cell r="E3">
            <v>26</v>
          </cell>
          <cell r="F3" t="str">
            <v>RKG</v>
          </cell>
          <cell r="G3">
            <v>25</v>
          </cell>
          <cell r="H3" t="str">
            <v>RKG</v>
          </cell>
          <cell r="I3">
            <v>20</v>
          </cell>
          <cell r="J3" t="str">
            <v>RKG</v>
          </cell>
          <cell r="K3">
            <v>15</v>
          </cell>
          <cell r="L3" t="str">
            <v>RKG</v>
          </cell>
          <cell r="M3">
            <v>10</v>
          </cell>
          <cell r="N3" t="str">
            <v>RKG</v>
          </cell>
          <cell r="O3">
            <v>5</v>
          </cell>
          <cell r="P3" t="str">
            <v>RKG</v>
          </cell>
          <cell r="Q3">
            <v>3</v>
          </cell>
          <cell r="R3" t="str">
            <v>RKG</v>
          </cell>
          <cell r="S3">
            <v>1</v>
          </cell>
          <cell r="T3" t="str">
            <v>RKG</v>
          </cell>
          <cell r="U3" t="str">
            <v>cipes</v>
          </cell>
          <cell r="V3" t="str">
            <v>ciarios</v>
          </cell>
          <cell r="W3" t="str">
            <v>ciones</v>
          </cell>
          <cell r="X3" t="str">
            <v>ciones</v>
          </cell>
          <cell r="Y3" t="str">
            <v>Neta</v>
          </cell>
          <cell r="Z3" t="str">
            <v>Posición</v>
          </cell>
          <cell r="AA3" t="str">
            <v>Cuenta Posic.</v>
          </cell>
          <cell r="AB3"/>
        </row>
        <row r="4">
          <cell r="B4" t="str">
            <v>DGSFP</v>
          </cell>
          <cell r="C4" t="str">
            <v>Planes</v>
          </cell>
          <cell r="D4">
            <v>45473</v>
          </cell>
          <cell r="E4" t="str">
            <v>años</v>
          </cell>
          <cell r="F4"/>
          <cell r="G4" t="str">
            <v>años</v>
          </cell>
          <cell r="H4"/>
          <cell r="I4" t="str">
            <v>años</v>
          </cell>
          <cell r="J4"/>
          <cell r="K4" t="str">
            <v>años</v>
          </cell>
          <cell r="L4"/>
          <cell r="M4" t="str">
            <v>años</v>
          </cell>
          <cell r="N4"/>
          <cell r="O4" t="str">
            <v>años</v>
          </cell>
          <cell r="P4"/>
          <cell r="Q4" t="str">
            <v>años</v>
          </cell>
          <cell r="R4"/>
          <cell r="S4" t="str">
            <v>año</v>
          </cell>
          <cell r="T4"/>
          <cell r="U4" t="str">
            <v>24/06</v>
          </cell>
          <cell r="V4"/>
          <cell r="W4">
            <v>2024</v>
          </cell>
          <cell r="X4"/>
          <cell r="Y4"/>
          <cell r="Z4" t="str">
            <v>24/06</v>
          </cell>
          <cell r="AA4" t="str">
            <v>Trim.</v>
          </cell>
          <cell r="AB4">
            <v>2024</v>
          </cell>
        </row>
        <row r="5">
          <cell r="B5">
            <v>5506</v>
          </cell>
          <cell r="C5" t="str">
            <v xml:space="preserve">COBAS AUTONOMOS PPES            </v>
          </cell>
          <cell r="D5">
            <v>123.7158</v>
          </cell>
          <cell r="E5" t="str">
            <v xml:space="preserve">     </v>
          </cell>
          <cell r="F5" t="str">
            <v xml:space="preserve">    </v>
          </cell>
          <cell r="G5" t="str">
            <v xml:space="preserve">     </v>
          </cell>
          <cell r="H5" t="str">
            <v xml:space="preserve">    </v>
          </cell>
          <cell r="I5" t="str">
            <v xml:space="preserve">     </v>
          </cell>
          <cell r="J5" t="str">
            <v xml:space="preserve">    </v>
          </cell>
          <cell r="K5" t="str">
            <v xml:space="preserve">     </v>
          </cell>
          <cell r="L5" t="str">
            <v xml:space="preserve">    </v>
          </cell>
          <cell r="M5" t="str">
            <v xml:space="preserve">     </v>
          </cell>
          <cell r="N5" t="str">
            <v xml:space="preserve">    </v>
          </cell>
          <cell r="O5" t="str">
            <v xml:space="preserve">     </v>
          </cell>
          <cell r="P5" t="str">
            <v xml:space="preserve">    </v>
          </cell>
          <cell r="Q5" t="str">
            <v xml:space="preserve">     </v>
          </cell>
          <cell r="R5" t="str">
            <v xml:space="preserve">    </v>
          </cell>
          <cell r="S5" t="str">
            <v xml:space="preserve">     </v>
          </cell>
          <cell r="T5" t="str">
            <v xml:space="preserve">    </v>
          </cell>
          <cell r="U5">
            <v>467</v>
          </cell>
          <cell r="V5" t="str">
            <v xml:space="preserve">      </v>
          </cell>
          <cell r="W5">
            <v>630</v>
          </cell>
          <cell r="X5" t="str">
            <v xml:space="preserve">      </v>
          </cell>
          <cell r="Y5">
            <v>630</v>
          </cell>
          <cell r="Z5">
            <v>5050</v>
          </cell>
          <cell r="AA5">
            <v>14.97</v>
          </cell>
          <cell r="AB5">
            <v>39.08</v>
          </cell>
        </row>
        <row r="6">
          <cell r="B6">
            <v>6382</v>
          </cell>
          <cell r="C6" t="str">
            <v xml:space="preserve">BBVA EMLEO DECIDIDO             </v>
          </cell>
          <cell r="D6">
            <v>28.616499999999998</v>
          </cell>
          <cell r="E6" t="str">
            <v xml:space="preserve">     </v>
          </cell>
          <cell r="F6" t="str">
            <v xml:space="preserve">    </v>
          </cell>
          <cell r="G6" t="str">
            <v xml:space="preserve">     </v>
          </cell>
          <cell r="H6" t="str">
            <v xml:space="preserve">    </v>
          </cell>
          <cell r="I6" t="str">
            <v xml:space="preserve">     </v>
          </cell>
          <cell r="J6" t="str">
            <v xml:space="preserve">    </v>
          </cell>
          <cell r="K6" t="str">
            <v xml:space="preserve">     </v>
          </cell>
          <cell r="L6" t="str">
            <v xml:space="preserve">    </v>
          </cell>
          <cell r="M6" t="str">
            <v xml:space="preserve">     </v>
          </cell>
          <cell r="N6" t="str">
            <v xml:space="preserve">    </v>
          </cell>
          <cell r="O6" t="str">
            <v xml:space="preserve">     </v>
          </cell>
          <cell r="P6" t="str">
            <v xml:space="preserve">    </v>
          </cell>
          <cell r="Q6" t="str">
            <v xml:space="preserve">     </v>
          </cell>
          <cell r="R6" t="str">
            <v xml:space="preserve">    </v>
          </cell>
          <cell r="S6" t="str">
            <v xml:space="preserve">     </v>
          </cell>
          <cell r="T6" t="str">
            <v xml:space="preserve">    </v>
          </cell>
          <cell r="U6">
            <v>26021</v>
          </cell>
          <cell r="V6">
            <v>3</v>
          </cell>
          <cell r="W6">
            <v>2043</v>
          </cell>
          <cell r="X6" t="str">
            <v xml:space="preserve">      </v>
          </cell>
          <cell r="Y6">
            <v>2043</v>
          </cell>
          <cell r="Z6">
            <v>337391</v>
          </cell>
          <cell r="AA6">
            <v>2.65</v>
          </cell>
          <cell r="AB6" t="str">
            <v xml:space="preserve">      </v>
          </cell>
        </row>
        <row r="7">
          <cell r="B7">
            <v>5509</v>
          </cell>
          <cell r="C7" t="str">
            <v xml:space="preserve">INDEXA EMP.100% ACCIONES        </v>
          </cell>
          <cell r="D7">
            <v>11.7643</v>
          </cell>
          <cell r="E7" t="str">
            <v xml:space="preserve">     </v>
          </cell>
          <cell r="F7" t="str">
            <v xml:space="preserve">    </v>
          </cell>
          <cell r="G7" t="str">
            <v xml:space="preserve">     </v>
          </cell>
          <cell r="H7" t="str">
            <v xml:space="preserve">    </v>
          </cell>
          <cell r="I7" t="str">
            <v xml:space="preserve">     </v>
          </cell>
          <cell r="J7" t="str">
            <v xml:space="preserve">    </v>
          </cell>
          <cell r="K7" t="str">
            <v xml:space="preserve">     </v>
          </cell>
          <cell r="L7" t="str">
            <v xml:space="preserve">    </v>
          </cell>
          <cell r="M7" t="str">
            <v xml:space="preserve">     </v>
          </cell>
          <cell r="N7" t="str">
            <v xml:space="preserve">    </v>
          </cell>
          <cell r="O7" t="str">
            <v xml:space="preserve">     </v>
          </cell>
          <cell r="P7" t="str">
            <v xml:space="preserve">    </v>
          </cell>
          <cell r="Q7" t="str">
            <v xml:space="preserve">     </v>
          </cell>
          <cell r="R7" t="str">
            <v xml:space="preserve">    </v>
          </cell>
          <cell r="S7" t="str">
            <v xml:space="preserve">     </v>
          </cell>
          <cell r="T7" t="str">
            <v xml:space="preserve">    </v>
          </cell>
          <cell r="U7">
            <v>38</v>
          </cell>
          <cell r="V7" t="str">
            <v xml:space="preserve">      </v>
          </cell>
          <cell r="W7">
            <v>70</v>
          </cell>
          <cell r="X7" t="str">
            <v xml:space="preserve">      </v>
          </cell>
          <cell r="Y7">
            <v>70</v>
          </cell>
          <cell r="Z7">
            <v>1549</v>
          </cell>
          <cell r="AA7">
            <v>4.6900000000000004</v>
          </cell>
          <cell r="AB7">
            <v>17.77</v>
          </cell>
        </row>
        <row r="8">
          <cell r="B8">
            <v>5532</v>
          </cell>
          <cell r="C8" t="str">
            <v xml:space="preserve">PLAN 444                        </v>
          </cell>
          <cell r="D8">
            <v>11.260999999999999</v>
          </cell>
          <cell r="E8" t="str">
            <v xml:space="preserve">     </v>
          </cell>
          <cell r="F8" t="str">
            <v xml:space="preserve">    </v>
          </cell>
          <cell r="G8" t="str">
            <v xml:space="preserve">     </v>
          </cell>
          <cell r="H8" t="str">
            <v xml:space="preserve">    </v>
          </cell>
          <cell r="I8" t="str">
            <v xml:space="preserve">     </v>
          </cell>
          <cell r="J8" t="str">
            <v xml:space="preserve">    </v>
          </cell>
          <cell r="K8" t="str">
            <v xml:space="preserve">     </v>
          </cell>
          <cell r="L8" t="str">
            <v xml:space="preserve">    </v>
          </cell>
          <cell r="M8" t="str">
            <v xml:space="preserve">     </v>
          </cell>
          <cell r="N8" t="str">
            <v xml:space="preserve">    </v>
          </cell>
          <cell r="O8" t="str">
            <v xml:space="preserve">     </v>
          </cell>
          <cell r="P8" t="str">
            <v xml:space="preserve">    </v>
          </cell>
          <cell r="Q8" t="str">
            <v xml:space="preserve">     </v>
          </cell>
          <cell r="R8" t="str">
            <v xml:space="preserve">    </v>
          </cell>
          <cell r="S8" t="str">
            <v xml:space="preserve">     </v>
          </cell>
          <cell r="T8" t="str">
            <v xml:space="preserve">    </v>
          </cell>
          <cell r="U8">
            <v>887</v>
          </cell>
          <cell r="V8" t="str">
            <v xml:space="preserve">      </v>
          </cell>
          <cell r="W8">
            <v>186</v>
          </cell>
          <cell r="X8" t="str">
            <v xml:space="preserve">      </v>
          </cell>
          <cell r="Y8">
            <v>186</v>
          </cell>
          <cell r="Z8">
            <v>1510</v>
          </cell>
          <cell r="AA8">
            <v>15.87</v>
          </cell>
          <cell r="AB8">
            <v>35.799999999999997</v>
          </cell>
        </row>
        <row r="9">
          <cell r="B9">
            <v>5526</v>
          </cell>
          <cell r="C9" t="str">
            <v xml:space="preserve">EMPRESAS GRUPO HOWDEN           </v>
          </cell>
          <cell r="D9">
            <v>11.2561</v>
          </cell>
          <cell r="E9" t="str">
            <v xml:space="preserve">     </v>
          </cell>
          <cell r="F9" t="str">
            <v xml:space="preserve">    </v>
          </cell>
          <cell r="G9" t="str">
            <v xml:space="preserve">     </v>
          </cell>
          <cell r="H9" t="str">
            <v xml:space="preserve">    </v>
          </cell>
          <cell r="I9" t="str">
            <v xml:space="preserve">     </v>
          </cell>
          <cell r="J9" t="str">
            <v xml:space="preserve">    </v>
          </cell>
          <cell r="K9" t="str">
            <v xml:space="preserve">     </v>
          </cell>
          <cell r="L9" t="str">
            <v xml:space="preserve">    </v>
          </cell>
          <cell r="M9" t="str">
            <v xml:space="preserve">     </v>
          </cell>
          <cell r="N9" t="str">
            <v xml:space="preserve">    </v>
          </cell>
          <cell r="O9" t="str">
            <v xml:space="preserve">     </v>
          </cell>
          <cell r="P9" t="str">
            <v xml:space="preserve">    </v>
          </cell>
          <cell r="Q9" t="str">
            <v xml:space="preserve">     </v>
          </cell>
          <cell r="R9" t="str">
            <v xml:space="preserve">    </v>
          </cell>
          <cell r="S9" t="str">
            <v xml:space="preserve">     </v>
          </cell>
          <cell r="T9" t="str">
            <v xml:space="preserve">    </v>
          </cell>
          <cell r="U9">
            <v>108</v>
          </cell>
          <cell r="V9" t="str">
            <v xml:space="preserve">      </v>
          </cell>
          <cell r="W9">
            <v>105</v>
          </cell>
          <cell r="X9" t="str">
            <v xml:space="preserve">      </v>
          </cell>
          <cell r="Y9">
            <v>105</v>
          </cell>
          <cell r="Z9">
            <v>527</v>
          </cell>
          <cell r="AA9">
            <v>9.11</v>
          </cell>
          <cell r="AB9">
            <v>23.16</v>
          </cell>
        </row>
        <row r="10">
          <cell r="B10">
            <v>5535</v>
          </cell>
          <cell r="C10" t="str">
            <v xml:space="preserve">PPES AUTO.I.EQUILIBRADO         </v>
          </cell>
          <cell r="D10">
            <v>10.5023</v>
          </cell>
          <cell r="E10" t="str">
            <v xml:space="preserve">     </v>
          </cell>
          <cell r="F10" t="str">
            <v xml:space="preserve">    </v>
          </cell>
          <cell r="G10" t="str">
            <v xml:space="preserve">     </v>
          </cell>
          <cell r="H10" t="str">
            <v xml:space="preserve">    </v>
          </cell>
          <cell r="I10" t="str">
            <v xml:space="preserve">     </v>
          </cell>
          <cell r="J10" t="str">
            <v xml:space="preserve">    </v>
          </cell>
          <cell r="K10" t="str">
            <v xml:space="preserve">     </v>
          </cell>
          <cell r="L10" t="str">
            <v xml:space="preserve">    </v>
          </cell>
          <cell r="M10" t="str">
            <v xml:space="preserve">     </v>
          </cell>
          <cell r="N10" t="str">
            <v xml:space="preserve">    </v>
          </cell>
          <cell r="O10" t="str">
            <v xml:space="preserve">     </v>
          </cell>
          <cell r="P10" t="str">
            <v xml:space="preserve">    </v>
          </cell>
          <cell r="Q10" t="str">
            <v xml:space="preserve">     </v>
          </cell>
          <cell r="R10" t="str">
            <v xml:space="preserve">    </v>
          </cell>
          <cell r="S10" t="str">
            <v xml:space="preserve">     </v>
          </cell>
          <cell r="T10" t="str">
            <v xml:space="preserve">    </v>
          </cell>
          <cell r="U10">
            <v>901</v>
          </cell>
          <cell r="V10" t="str">
            <v xml:space="preserve">      </v>
          </cell>
          <cell r="W10">
            <v>368</v>
          </cell>
          <cell r="X10" t="str">
            <v xml:space="preserve">      </v>
          </cell>
          <cell r="Y10">
            <v>368</v>
          </cell>
          <cell r="Z10">
            <v>3676</v>
          </cell>
          <cell r="AA10">
            <v>9.8800000000000008</v>
          </cell>
          <cell r="AB10">
            <v>18.91</v>
          </cell>
        </row>
        <row r="11">
          <cell r="B11">
            <v>5510</v>
          </cell>
          <cell r="C11" t="str">
            <v xml:space="preserve">PP MODERADO AUTONO.PPES         </v>
          </cell>
          <cell r="D11">
            <v>1.0749</v>
          </cell>
          <cell r="E11" t="str">
            <v xml:space="preserve">     </v>
          </cell>
          <cell r="F11" t="str">
            <v xml:space="preserve">    </v>
          </cell>
          <cell r="G11" t="str">
            <v xml:space="preserve">     </v>
          </cell>
          <cell r="H11" t="str">
            <v xml:space="preserve">    </v>
          </cell>
          <cell r="I11" t="str">
            <v xml:space="preserve">     </v>
          </cell>
          <cell r="J11" t="str">
            <v xml:space="preserve">    </v>
          </cell>
          <cell r="K11" t="str">
            <v xml:space="preserve">     </v>
          </cell>
          <cell r="L11" t="str">
            <v xml:space="preserve">    </v>
          </cell>
          <cell r="M11" t="str">
            <v xml:space="preserve">     </v>
          </cell>
          <cell r="N11" t="str">
            <v xml:space="preserve">    </v>
          </cell>
          <cell r="O11" t="str">
            <v xml:space="preserve">     </v>
          </cell>
          <cell r="P11" t="str">
            <v xml:space="preserve">    </v>
          </cell>
          <cell r="Q11" t="str">
            <v xml:space="preserve">     </v>
          </cell>
          <cell r="R11" t="str">
            <v xml:space="preserve">    </v>
          </cell>
          <cell r="S11" t="str">
            <v xml:space="preserve">     </v>
          </cell>
          <cell r="T11" t="str">
            <v xml:space="preserve">    </v>
          </cell>
          <cell r="U11">
            <v>2945</v>
          </cell>
          <cell r="V11" t="str">
            <v xml:space="preserve">      </v>
          </cell>
          <cell r="W11">
            <v>2035</v>
          </cell>
          <cell r="X11" t="str">
            <v xml:space="preserve">      </v>
          </cell>
          <cell r="Y11">
            <v>2035</v>
          </cell>
          <cell r="Z11">
            <v>12189</v>
          </cell>
          <cell r="AA11">
            <v>13.82</v>
          </cell>
          <cell r="AB11">
            <v>33.19</v>
          </cell>
        </row>
        <row r="12">
          <cell r="B12">
            <v>5511</v>
          </cell>
          <cell r="C12" t="str">
            <v xml:space="preserve">ACTIVISION BLIZZARD KING        </v>
          </cell>
          <cell r="D12">
            <v>10.891500000000001</v>
          </cell>
          <cell r="E12" t="str">
            <v xml:space="preserve">     </v>
          </cell>
          <cell r="F12" t="str">
            <v xml:space="preserve">    </v>
          </cell>
          <cell r="G12" t="str">
            <v xml:space="preserve">     </v>
          </cell>
          <cell r="H12" t="str">
            <v xml:space="preserve">    </v>
          </cell>
          <cell r="I12" t="str">
            <v xml:space="preserve">     </v>
          </cell>
          <cell r="J12" t="str">
            <v xml:space="preserve">    </v>
          </cell>
          <cell r="K12" t="str">
            <v xml:space="preserve">     </v>
          </cell>
          <cell r="L12" t="str">
            <v xml:space="preserve">    </v>
          </cell>
          <cell r="M12" t="str">
            <v xml:space="preserve">     </v>
          </cell>
          <cell r="N12" t="str">
            <v xml:space="preserve">    </v>
          </cell>
          <cell r="O12" t="str">
            <v xml:space="preserve">     </v>
          </cell>
          <cell r="P12" t="str">
            <v xml:space="preserve">    </v>
          </cell>
          <cell r="Q12" t="str">
            <v xml:space="preserve">     </v>
          </cell>
          <cell r="R12" t="str">
            <v xml:space="preserve">    </v>
          </cell>
          <cell r="S12" t="str">
            <v xml:space="preserve">     </v>
          </cell>
          <cell r="T12" t="str">
            <v xml:space="preserve">    </v>
          </cell>
          <cell r="U12">
            <v>872</v>
          </cell>
          <cell r="V12" t="str">
            <v xml:space="preserve">      </v>
          </cell>
          <cell r="W12">
            <v>873</v>
          </cell>
          <cell r="X12" t="str">
            <v xml:space="preserve">      </v>
          </cell>
          <cell r="Y12">
            <v>873</v>
          </cell>
          <cell r="Z12">
            <v>1966</v>
          </cell>
          <cell r="AA12">
            <v>38.15</v>
          </cell>
          <cell r="AB12">
            <v>88.21</v>
          </cell>
        </row>
        <row r="13">
          <cell r="B13">
            <v>5538</v>
          </cell>
          <cell r="C13" t="str">
            <v xml:space="preserve">KCI CLINIC SPAIN SLU            </v>
          </cell>
          <cell r="D13">
            <v>10.349500000000001</v>
          </cell>
          <cell r="E13" t="str">
            <v xml:space="preserve">     </v>
          </cell>
          <cell r="F13" t="str">
            <v xml:space="preserve">    </v>
          </cell>
          <cell r="G13" t="str">
            <v xml:space="preserve">     </v>
          </cell>
          <cell r="H13" t="str">
            <v xml:space="preserve">    </v>
          </cell>
          <cell r="I13" t="str">
            <v xml:space="preserve">     </v>
          </cell>
          <cell r="J13" t="str">
            <v xml:space="preserve">    </v>
          </cell>
          <cell r="K13" t="str">
            <v xml:space="preserve">     </v>
          </cell>
          <cell r="L13" t="str">
            <v xml:space="preserve">    </v>
          </cell>
          <cell r="M13" t="str">
            <v xml:space="preserve">     </v>
          </cell>
          <cell r="N13" t="str">
            <v xml:space="preserve">    </v>
          </cell>
          <cell r="O13" t="str">
            <v xml:space="preserve">     </v>
          </cell>
          <cell r="P13" t="str">
            <v xml:space="preserve">    </v>
          </cell>
          <cell r="Q13" t="str">
            <v xml:space="preserve">     </v>
          </cell>
          <cell r="R13" t="str">
            <v xml:space="preserve">    </v>
          </cell>
          <cell r="S13" t="str">
            <v xml:space="preserve">     </v>
          </cell>
          <cell r="T13" t="str">
            <v xml:space="preserve">    </v>
          </cell>
          <cell r="U13">
            <v>114</v>
          </cell>
          <cell r="V13" t="str">
            <v xml:space="preserve">      </v>
          </cell>
          <cell r="W13">
            <v>146</v>
          </cell>
          <cell r="X13" t="str">
            <v xml:space="preserve">      </v>
          </cell>
          <cell r="Y13">
            <v>146</v>
          </cell>
          <cell r="Z13">
            <v>3447</v>
          </cell>
          <cell r="AA13">
            <v>0.62</v>
          </cell>
          <cell r="AB13" t="str">
            <v xml:space="preserve">      </v>
          </cell>
        </row>
        <row r="14">
          <cell r="B14">
            <v>5540</v>
          </cell>
          <cell r="C14" t="str">
            <v xml:space="preserve">REPSOL RENEWABLE AND CIR        </v>
          </cell>
          <cell r="D14">
            <v>1.0412999999999999</v>
          </cell>
          <cell r="E14" t="str">
            <v xml:space="preserve">     </v>
          </cell>
          <cell r="F14" t="str">
            <v xml:space="preserve">    </v>
          </cell>
          <cell r="G14" t="str">
            <v xml:space="preserve">     </v>
          </cell>
          <cell r="H14" t="str">
            <v xml:space="preserve">    </v>
          </cell>
          <cell r="I14" t="str">
            <v xml:space="preserve">     </v>
          </cell>
          <cell r="J14" t="str">
            <v xml:space="preserve">    </v>
          </cell>
          <cell r="K14" t="str">
            <v xml:space="preserve">     </v>
          </cell>
          <cell r="L14" t="str">
            <v xml:space="preserve">    </v>
          </cell>
          <cell r="M14" t="str">
            <v xml:space="preserve">     </v>
          </cell>
          <cell r="N14" t="str">
            <v xml:space="preserve">    </v>
          </cell>
          <cell r="O14" t="str">
            <v xml:space="preserve">     </v>
          </cell>
          <cell r="P14" t="str">
            <v xml:space="preserve">    </v>
          </cell>
          <cell r="Q14" t="str">
            <v xml:space="preserve">     </v>
          </cell>
          <cell r="R14" t="str">
            <v xml:space="preserve">    </v>
          </cell>
          <cell r="S14" t="str">
            <v xml:space="preserve">     </v>
          </cell>
          <cell r="T14" t="str">
            <v xml:space="preserve">    </v>
          </cell>
          <cell r="U14">
            <v>4</v>
          </cell>
          <cell r="V14" t="str">
            <v xml:space="preserve">      </v>
          </cell>
          <cell r="W14">
            <v>6</v>
          </cell>
          <cell r="X14" t="str">
            <v xml:space="preserve">      </v>
          </cell>
          <cell r="Y14">
            <v>6</v>
          </cell>
          <cell r="Z14">
            <v>18</v>
          </cell>
          <cell r="AA14">
            <v>21.14</v>
          </cell>
          <cell r="AB14">
            <v>343</v>
          </cell>
        </row>
        <row r="15">
          <cell r="B15">
            <v>5537</v>
          </cell>
          <cell r="C15" t="str">
            <v xml:space="preserve">TELEFONICA OPEN INNOVATION      </v>
          </cell>
          <cell r="D15">
            <v>30.357099999999999</v>
          </cell>
          <cell r="E15" t="str">
            <v xml:space="preserve">     </v>
          </cell>
          <cell r="F15" t="str">
            <v xml:space="preserve">    </v>
          </cell>
          <cell r="G15" t="str">
            <v xml:space="preserve">     </v>
          </cell>
          <cell r="H15" t="str">
            <v xml:space="preserve">    </v>
          </cell>
          <cell r="I15" t="str">
            <v xml:space="preserve">     </v>
          </cell>
          <cell r="J15" t="str">
            <v xml:space="preserve">    </v>
          </cell>
          <cell r="K15" t="str">
            <v xml:space="preserve">     </v>
          </cell>
          <cell r="L15" t="str">
            <v xml:space="preserve">    </v>
          </cell>
          <cell r="M15" t="str">
            <v xml:space="preserve">     </v>
          </cell>
          <cell r="N15" t="str">
            <v xml:space="preserve">    </v>
          </cell>
          <cell r="O15" t="str">
            <v xml:space="preserve">     </v>
          </cell>
          <cell r="P15" t="str">
            <v xml:space="preserve">    </v>
          </cell>
          <cell r="Q15" t="str">
            <v xml:space="preserve">     </v>
          </cell>
          <cell r="R15" t="str">
            <v xml:space="preserve">    </v>
          </cell>
          <cell r="S15" t="str">
            <v xml:space="preserve">     </v>
          </cell>
          <cell r="T15" t="str">
            <v xml:space="preserve">    </v>
          </cell>
          <cell r="U15">
            <v>33</v>
          </cell>
          <cell r="V15" t="str">
            <v xml:space="preserve">      </v>
          </cell>
          <cell r="W15">
            <v>55</v>
          </cell>
          <cell r="X15" t="str">
            <v xml:space="preserve">      </v>
          </cell>
          <cell r="Y15">
            <v>55</v>
          </cell>
          <cell r="Z15">
            <v>81</v>
          </cell>
          <cell r="AA15">
            <v>82.34</v>
          </cell>
          <cell r="AB15">
            <v>249.5</v>
          </cell>
        </row>
        <row r="16">
          <cell r="B16">
            <v>5513</v>
          </cell>
          <cell r="C16" t="str">
            <v xml:space="preserve">PPES AUTO.I.CRECIMIENTO         </v>
          </cell>
          <cell r="D16">
            <v>10.896699999999999</v>
          </cell>
          <cell r="E16" t="str">
            <v xml:space="preserve">     </v>
          </cell>
          <cell r="F16" t="str">
            <v xml:space="preserve">    </v>
          </cell>
          <cell r="G16" t="str">
            <v xml:space="preserve">     </v>
          </cell>
          <cell r="H16" t="str">
            <v xml:space="preserve">    </v>
          </cell>
          <cell r="I16" t="str">
            <v xml:space="preserve">     </v>
          </cell>
          <cell r="J16" t="str">
            <v xml:space="preserve">    </v>
          </cell>
          <cell r="K16" t="str">
            <v xml:space="preserve">     </v>
          </cell>
          <cell r="L16" t="str">
            <v xml:space="preserve">    </v>
          </cell>
          <cell r="M16" t="str">
            <v xml:space="preserve">     </v>
          </cell>
          <cell r="N16" t="str">
            <v xml:space="preserve">    </v>
          </cell>
          <cell r="O16" t="str">
            <v xml:space="preserve">     </v>
          </cell>
          <cell r="P16" t="str">
            <v xml:space="preserve">    </v>
          </cell>
          <cell r="Q16" t="str">
            <v xml:space="preserve">     </v>
          </cell>
          <cell r="R16" t="str">
            <v xml:space="preserve">    </v>
          </cell>
          <cell r="S16" t="str">
            <v xml:space="preserve">     </v>
          </cell>
          <cell r="T16" t="str">
            <v xml:space="preserve">    </v>
          </cell>
          <cell r="U16">
            <v>985</v>
          </cell>
          <cell r="V16" t="str">
            <v xml:space="preserve">      </v>
          </cell>
          <cell r="W16">
            <v>427</v>
          </cell>
          <cell r="X16" t="str">
            <v xml:space="preserve">      </v>
          </cell>
          <cell r="Y16">
            <v>427</v>
          </cell>
          <cell r="Z16">
            <v>4476</v>
          </cell>
          <cell r="AA16">
            <v>7.87</v>
          </cell>
          <cell r="AB16">
            <v>21.1</v>
          </cell>
        </row>
        <row r="17">
          <cell r="B17">
            <v>5514</v>
          </cell>
          <cell r="C17" t="str">
            <v xml:space="preserve">MAPFRE ATA AUTONOMOS            </v>
          </cell>
          <cell r="D17">
            <v>6.9316000000000004</v>
          </cell>
          <cell r="E17" t="str">
            <v xml:space="preserve">     </v>
          </cell>
          <cell r="F17" t="str">
            <v xml:space="preserve">    </v>
          </cell>
          <cell r="G17" t="str">
            <v xml:space="preserve">     </v>
          </cell>
          <cell r="H17" t="str">
            <v xml:space="preserve">    </v>
          </cell>
          <cell r="I17" t="str">
            <v xml:space="preserve">     </v>
          </cell>
          <cell r="J17" t="str">
            <v xml:space="preserve">    </v>
          </cell>
          <cell r="K17" t="str">
            <v xml:space="preserve">     </v>
          </cell>
          <cell r="L17" t="str">
            <v xml:space="preserve">    </v>
          </cell>
          <cell r="M17" t="str">
            <v xml:space="preserve">     </v>
          </cell>
          <cell r="N17" t="str">
            <v xml:space="preserve">    </v>
          </cell>
          <cell r="O17" t="str">
            <v xml:space="preserve">     </v>
          </cell>
          <cell r="P17" t="str">
            <v xml:space="preserve">    </v>
          </cell>
          <cell r="Q17" t="str">
            <v xml:space="preserve">     </v>
          </cell>
          <cell r="R17" t="str">
            <v xml:space="preserve">    </v>
          </cell>
          <cell r="S17" t="str">
            <v xml:space="preserve">     </v>
          </cell>
          <cell r="T17" t="str">
            <v xml:space="preserve">    </v>
          </cell>
          <cell r="U17">
            <v>5065</v>
          </cell>
          <cell r="V17">
            <v>1</v>
          </cell>
          <cell r="W17">
            <v>1473</v>
          </cell>
          <cell r="X17">
            <v>25</v>
          </cell>
          <cell r="Y17">
            <v>1448</v>
          </cell>
          <cell r="Z17">
            <v>9217</v>
          </cell>
          <cell r="AA17">
            <v>10.56</v>
          </cell>
          <cell r="AB17">
            <v>36.9</v>
          </cell>
        </row>
        <row r="18">
          <cell r="B18">
            <v>5529</v>
          </cell>
          <cell r="C18" t="str">
            <v xml:space="preserve">GTS TRANSPORTATION SPAIN        </v>
          </cell>
          <cell r="D18">
            <v>1.9261999999999999</v>
          </cell>
          <cell r="E18" t="str">
            <v xml:space="preserve">     </v>
          </cell>
          <cell r="F18" t="str">
            <v xml:space="preserve">    </v>
          </cell>
          <cell r="G18" t="str">
            <v xml:space="preserve">     </v>
          </cell>
          <cell r="H18" t="str">
            <v xml:space="preserve">    </v>
          </cell>
          <cell r="I18" t="str">
            <v xml:space="preserve">     </v>
          </cell>
          <cell r="J18" t="str">
            <v xml:space="preserve">    </v>
          </cell>
          <cell r="K18" t="str">
            <v xml:space="preserve">     </v>
          </cell>
          <cell r="L18" t="str">
            <v xml:space="preserve">    </v>
          </cell>
          <cell r="M18" t="str">
            <v xml:space="preserve">     </v>
          </cell>
          <cell r="N18" t="str">
            <v xml:space="preserve">    </v>
          </cell>
          <cell r="O18" t="str">
            <v xml:space="preserve">     </v>
          </cell>
          <cell r="P18" t="str">
            <v xml:space="preserve">    </v>
          </cell>
          <cell r="Q18" t="str">
            <v xml:space="preserve">     </v>
          </cell>
          <cell r="R18" t="str">
            <v xml:space="preserve">    </v>
          </cell>
          <cell r="S18" t="str">
            <v xml:space="preserve">     </v>
          </cell>
          <cell r="T18" t="str">
            <v xml:space="preserve">    </v>
          </cell>
          <cell r="U18">
            <v>748</v>
          </cell>
          <cell r="V18">
            <v>3</v>
          </cell>
          <cell r="W18">
            <v>606</v>
          </cell>
          <cell r="X18">
            <v>7</v>
          </cell>
          <cell r="Y18">
            <v>599</v>
          </cell>
          <cell r="Z18">
            <v>21113</v>
          </cell>
          <cell r="AA18">
            <v>1.67</v>
          </cell>
          <cell r="AB18">
            <v>6.14</v>
          </cell>
        </row>
        <row r="19">
          <cell r="B19">
            <v>5545</v>
          </cell>
          <cell r="C19" t="str">
            <v xml:space="preserve">PPES SE CONSTRUCCION            </v>
          </cell>
          <cell r="D19">
            <v>10.133699999999999</v>
          </cell>
          <cell r="E19" t="str">
            <v xml:space="preserve">     </v>
          </cell>
          <cell r="F19" t="str">
            <v xml:space="preserve">    </v>
          </cell>
          <cell r="G19" t="str">
            <v xml:space="preserve">     </v>
          </cell>
          <cell r="H19" t="str">
            <v xml:space="preserve">    </v>
          </cell>
          <cell r="I19" t="str">
            <v xml:space="preserve">     </v>
          </cell>
          <cell r="J19" t="str">
            <v xml:space="preserve">    </v>
          </cell>
          <cell r="K19" t="str">
            <v xml:space="preserve">     </v>
          </cell>
          <cell r="L19" t="str">
            <v xml:space="preserve">    </v>
          </cell>
          <cell r="M19" t="str">
            <v xml:space="preserve">     </v>
          </cell>
          <cell r="N19" t="str">
            <v xml:space="preserve">    </v>
          </cell>
          <cell r="O19" t="str">
            <v xml:space="preserve">     </v>
          </cell>
          <cell r="P19" t="str">
            <v xml:space="preserve">    </v>
          </cell>
          <cell r="Q19" t="str">
            <v xml:space="preserve">     </v>
          </cell>
          <cell r="R19" t="str">
            <v xml:space="preserve">    </v>
          </cell>
          <cell r="S19" t="str">
            <v xml:space="preserve">     </v>
          </cell>
          <cell r="T19" t="str">
            <v xml:space="preserve">    </v>
          </cell>
          <cell r="U19">
            <v>475479</v>
          </cell>
          <cell r="V19" t="str">
            <v xml:space="preserve">      </v>
          </cell>
          <cell r="W19">
            <v>90089</v>
          </cell>
          <cell r="X19">
            <v>13</v>
          </cell>
          <cell r="Y19">
            <v>90076</v>
          </cell>
          <cell r="Z19">
            <v>90672</v>
          </cell>
          <cell r="AA19">
            <v>943.23</v>
          </cell>
          <cell r="AB19" t="str">
            <v xml:space="preserve">      </v>
          </cell>
        </row>
        <row r="20">
          <cell r="B20">
            <v>6474</v>
          </cell>
          <cell r="C20" t="str">
            <v xml:space="preserve">MAPFRE TU FUTURO III-1          </v>
          </cell>
          <cell r="D20">
            <v>6.8739999999999997</v>
          </cell>
          <cell r="E20" t="str">
            <v xml:space="preserve">     </v>
          </cell>
          <cell r="F20" t="str">
            <v xml:space="preserve">    </v>
          </cell>
          <cell r="G20" t="str">
            <v xml:space="preserve">     </v>
          </cell>
          <cell r="H20" t="str">
            <v xml:space="preserve">    </v>
          </cell>
          <cell r="I20" t="str">
            <v xml:space="preserve">     </v>
          </cell>
          <cell r="J20" t="str">
            <v xml:space="preserve">    </v>
          </cell>
          <cell r="K20" t="str">
            <v xml:space="preserve">     </v>
          </cell>
          <cell r="L20" t="str">
            <v xml:space="preserve">    </v>
          </cell>
          <cell r="M20" t="str">
            <v xml:space="preserve">     </v>
          </cell>
          <cell r="N20" t="str">
            <v xml:space="preserve">    </v>
          </cell>
          <cell r="O20" t="str">
            <v xml:space="preserve">     </v>
          </cell>
          <cell r="P20" t="str">
            <v xml:space="preserve">    </v>
          </cell>
          <cell r="Q20" t="str">
            <v xml:space="preserve">     </v>
          </cell>
          <cell r="R20" t="str">
            <v xml:space="preserve">    </v>
          </cell>
          <cell r="S20" t="str">
            <v xml:space="preserve">     </v>
          </cell>
          <cell r="T20" t="str">
            <v xml:space="preserve">    </v>
          </cell>
          <cell r="U20">
            <v>1176</v>
          </cell>
          <cell r="V20" t="str">
            <v xml:space="preserve">      </v>
          </cell>
          <cell r="W20">
            <v>244</v>
          </cell>
          <cell r="X20" t="str">
            <v xml:space="preserve">      </v>
          </cell>
          <cell r="Y20">
            <v>244</v>
          </cell>
          <cell r="Z20">
            <v>2708</v>
          </cell>
          <cell r="AA20">
            <v>3052.2</v>
          </cell>
          <cell r="AB20" t="str">
            <v xml:space="preserve">      </v>
          </cell>
        </row>
        <row r="21">
          <cell r="B21">
            <v>5533</v>
          </cell>
          <cell r="C21" t="str">
            <v xml:space="preserve">ABANCA EMPRE. Y PROF PPES       </v>
          </cell>
          <cell r="D21">
            <v>10.280900000000001</v>
          </cell>
          <cell r="E21" t="str">
            <v xml:space="preserve">     </v>
          </cell>
          <cell r="F21" t="str">
            <v xml:space="preserve">    </v>
          </cell>
          <cell r="G21" t="str">
            <v xml:space="preserve">     </v>
          </cell>
          <cell r="H21" t="str">
            <v xml:space="preserve">    </v>
          </cell>
          <cell r="I21" t="str">
            <v xml:space="preserve">     </v>
          </cell>
          <cell r="J21" t="str">
            <v xml:space="preserve">    </v>
          </cell>
          <cell r="K21" t="str">
            <v xml:space="preserve">     </v>
          </cell>
          <cell r="L21" t="str">
            <v xml:space="preserve">    </v>
          </cell>
          <cell r="M21" t="str">
            <v xml:space="preserve">     </v>
          </cell>
          <cell r="N21" t="str">
            <v xml:space="preserve">    </v>
          </cell>
          <cell r="O21" t="str">
            <v xml:space="preserve">     </v>
          </cell>
          <cell r="P21" t="str">
            <v xml:space="preserve">    </v>
          </cell>
          <cell r="Q21" t="str">
            <v xml:space="preserve">     </v>
          </cell>
          <cell r="R21" t="str">
            <v xml:space="preserve">    </v>
          </cell>
          <cell r="S21" t="str">
            <v xml:space="preserve">     </v>
          </cell>
          <cell r="T21" t="str">
            <v xml:space="preserve">    </v>
          </cell>
          <cell r="U21">
            <v>1289</v>
          </cell>
          <cell r="V21" t="str">
            <v xml:space="preserve">      </v>
          </cell>
          <cell r="W21">
            <v>1226</v>
          </cell>
          <cell r="X21" t="str">
            <v xml:space="preserve">      </v>
          </cell>
          <cell r="Y21">
            <v>1226</v>
          </cell>
          <cell r="Z21">
            <v>4886</v>
          </cell>
          <cell r="AA21">
            <v>26.72</v>
          </cell>
          <cell r="AB21">
            <v>50.53</v>
          </cell>
        </row>
        <row r="22">
          <cell r="B22">
            <v>5544</v>
          </cell>
          <cell r="C22" t="str">
            <v xml:space="preserve">NIDEC ARISA                     </v>
          </cell>
          <cell r="D22">
            <v>1.0216000000000001</v>
          </cell>
          <cell r="E22" t="str">
            <v xml:space="preserve">     </v>
          </cell>
          <cell r="F22" t="str">
            <v xml:space="preserve">    </v>
          </cell>
          <cell r="G22" t="str">
            <v xml:space="preserve">     </v>
          </cell>
          <cell r="H22" t="str">
            <v xml:space="preserve">    </v>
          </cell>
          <cell r="I22" t="str">
            <v xml:space="preserve">     </v>
          </cell>
          <cell r="J22" t="str">
            <v xml:space="preserve">    </v>
          </cell>
          <cell r="K22" t="str">
            <v xml:space="preserve">     </v>
          </cell>
          <cell r="L22" t="str">
            <v xml:space="preserve">    </v>
          </cell>
          <cell r="M22" t="str">
            <v xml:space="preserve">     </v>
          </cell>
          <cell r="N22" t="str">
            <v xml:space="preserve">    </v>
          </cell>
          <cell r="O22" t="str">
            <v xml:space="preserve">     </v>
          </cell>
          <cell r="P22" t="str">
            <v xml:space="preserve">    </v>
          </cell>
          <cell r="Q22" t="str">
            <v xml:space="preserve">     </v>
          </cell>
          <cell r="R22" t="str">
            <v xml:space="preserve">    </v>
          </cell>
          <cell r="S22" t="str">
            <v xml:space="preserve">     </v>
          </cell>
          <cell r="T22" t="str">
            <v xml:space="preserve">    </v>
          </cell>
          <cell r="U22">
            <v>236</v>
          </cell>
          <cell r="V22" t="str">
            <v xml:space="preserve">      </v>
          </cell>
          <cell r="W22">
            <v>16</v>
          </cell>
          <cell r="X22" t="str">
            <v xml:space="preserve">      </v>
          </cell>
          <cell r="Y22">
            <v>16</v>
          </cell>
          <cell r="Z22">
            <v>17</v>
          </cell>
          <cell r="AA22">
            <v>102.05</v>
          </cell>
          <cell r="AB22" t="str">
            <v xml:space="preserve">      </v>
          </cell>
        </row>
        <row r="23">
          <cell r="B23">
            <v>6473</v>
          </cell>
          <cell r="C23" t="str">
            <v xml:space="preserve">MAPFRE TU FUTURO II-1           </v>
          </cell>
          <cell r="D23">
            <v>6.8769999999999998</v>
          </cell>
          <cell r="E23" t="str">
            <v xml:space="preserve">     </v>
          </cell>
          <cell r="F23" t="str">
            <v xml:space="preserve">    </v>
          </cell>
          <cell r="G23" t="str">
            <v xml:space="preserve">     </v>
          </cell>
          <cell r="H23" t="str">
            <v xml:space="preserve">    </v>
          </cell>
          <cell r="I23" t="str">
            <v xml:space="preserve">     </v>
          </cell>
          <cell r="J23" t="str">
            <v xml:space="preserve">    </v>
          </cell>
          <cell r="K23" t="str">
            <v xml:space="preserve">     </v>
          </cell>
          <cell r="L23" t="str">
            <v xml:space="preserve">    </v>
          </cell>
          <cell r="M23" t="str">
            <v xml:space="preserve">     </v>
          </cell>
          <cell r="N23" t="str">
            <v xml:space="preserve">    </v>
          </cell>
          <cell r="O23" t="str">
            <v xml:space="preserve">     </v>
          </cell>
          <cell r="P23" t="str">
            <v xml:space="preserve">    </v>
          </cell>
          <cell r="Q23" t="str">
            <v xml:space="preserve">     </v>
          </cell>
          <cell r="R23" t="str">
            <v xml:space="preserve">    </v>
          </cell>
          <cell r="S23" t="str">
            <v xml:space="preserve">     </v>
          </cell>
          <cell r="T23" t="str">
            <v xml:space="preserve">    </v>
          </cell>
          <cell r="U23">
            <v>1059</v>
          </cell>
          <cell r="V23">
            <v>1</v>
          </cell>
          <cell r="W23">
            <v>169</v>
          </cell>
          <cell r="X23" t="str">
            <v xml:space="preserve">      </v>
          </cell>
          <cell r="Y23">
            <v>169</v>
          </cell>
          <cell r="Z23">
            <v>1921</v>
          </cell>
          <cell r="AA23">
            <v>4296.8</v>
          </cell>
          <cell r="AB23" t="str">
            <v xml:space="preserve">      </v>
          </cell>
        </row>
        <row r="24">
          <cell r="B24">
            <v>5541</v>
          </cell>
          <cell r="C24" t="str">
            <v xml:space="preserve">UNIMEDIACION                    </v>
          </cell>
          <cell r="D24">
            <v>10.264099999999999</v>
          </cell>
          <cell r="E24" t="str">
            <v xml:space="preserve">     </v>
          </cell>
          <cell r="F24" t="str">
            <v xml:space="preserve">    </v>
          </cell>
          <cell r="G24" t="str">
            <v xml:space="preserve">     </v>
          </cell>
          <cell r="H24" t="str">
            <v xml:space="preserve">    </v>
          </cell>
          <cell r="I24" t="str">
            <v xml:space="preserve">     </v>
          </cell>
          <cell r="J24" t="str">
            <v xml:space="preserve">    </v>
          </cell>
          <cell r="K24" t="str">
            <v xml:space="preserve">     </v>
          </cell>
          <cell r="L24" t="str">
            <v xml:space="preserve">    </v>
          </cell>
          <cell r="M24" t="str">
            <v xml:space="preserve">     </v>
          </cell>
          <cell r="N24" t="str">
            <v xml:space="preserve">    </v>
          </cell>
          <cell r="O24" t="str">
            <v xml:space="preserve">     </v>
          </cell>
          <cell r="P24" t="str">
            <v xml:space="preserve">    </v>
          </cell>
          <cell r="Q24" t="str">
            <v xml:space="preserve">     </v>
          </cell>
          <cell r="R24" t="str">
            <v xml:space="preserve">    </v>
          </cell>
          <cell r="S24" t="str">
            <v xml:space="preserve">     </v>
          </cell>
          <cell r="T24" t="str">
            <v xml:space="preserve">    </v>
          </cell>
          <cell r="U24">
            <v>104</v>
          </cell>
          <cell r="V24" t="str">
            <v xml:space="preserve">      </v>
          </cell>
          <cell r="W24" t="str">
            <v xml:space="preserve">      </v>
          </cell>
          <cell r="X24" t="str">
            <v xml:space="preserve">      </v>
          </cell>
          <cell r="Y24" t="str">
            <v xml:space="preserve">      </v>
          </cell>
          <cell r="Z24">
            <v>86</v>
          </cell>
          <cell r="AA24">
            <v>0.61</v>
          </cell>
          <cell r="AB24">
            <v>2.67</v>
          </cell>
        </row>
        <row r="25">
          <cell r="B25">
            <v>5525</v>
          </cell>
          <cell r="C25" t="str">
            <v xml:space="preserve">HOROS INTERNACIONAL             </v>
          </cell>
          <cell r="D25">
            <v>109.3571</v>
          </cell>
          <cell r="E25" t="str">
            <v xml:space="preserve">     </v>
          </cell>
          <cell r="F25" t="str">
            <v xml:space="preserve">    </v>
          </cell>
          <cell r="G25" t="str">
            <v xml:space="preserve">     </v>
          </cell>
          <cell r="H25" t="str">
            <v xml:space="preserve">    </v>
          </cell>
          <cell r="I25" t="str">
            <v xml:space="preserve">     </v>
          </cell>
          <cell r="J25" t="str">
            <v xml:space="preserve">    </v>
          </cell>
          <cell r="K25" t="str">
            <v xml:space="preserve">     </v>
          </cell>
          <cell r="L25" t="str">
            <v xml:space="preserve">    </v>
          </cell>
          <cell r="M25" t="str">
            <v xml:space="preserve">     </v>
          </cell>
          <cell r="N25" t="str">
            <v xml:space="preserve">    </v>
          </cell>
          <cell r="O25" t="str">
            <v xml:space="preserve">     </v>
          </cell>
          <cell r="P25" t="str">
            <v xml:space="preserve">    </v>
          </cell>
          <cell r="Q25" t="str">
            <v xml:space="preserve">     </v>
          </cell>
          <cell r="R25" t="str">
            <v xml:space="preserve">    </v>
          </cell>
          <cell r="S25" t="str">
            <v xml:space="preserve">     </v>
          </cell>
          <cell r="T25" t="str">
            <v xml:space="preserve">    </v>
          </cell>
          <cell r="U25">
            <v>179</v>
          </cell>
          <cell r="V25" t="str">
            <v xml:space="preserve">      </v>
          </cell>
          <cell r="W25">
            <v>301</v>
          </cell>
          <cell r="X25" t="str">
            <v xml:space="preserve">      </v>
          </cell>
          <cell r="Y25">
            <v>301</v>
          </cell>
          <cell r="Z25">
            <v>2047</v>
          </cell>
          <cell r="AA25">
            <v>-12.46</v>
          </cell>
          <cell r="AB25">
            <v>-0.56999999999999995</v>
          </cell>
        </row>
        <row r="26">
          <cell r="B26">
            <v>5546</v>
          </cell>
          <cell r="C26" t="str">
            <v xml:space="preserve">HOROS INT. AUTONOMO PPES        </v>
          </cell>
          <cell r="D26">
            <v>104.5586</v>
          </cell>
          <cell r="E26" t="str">
            <v xml:space="preserve">     </v>
          </cell>
          <cell r="F26" t="str">
            <v xml:space="preserve">    </v>
          </cell>
          <cell r="G26" t="str">
            <v xml:space="preserve">     </v>
          </cell>
          <cell r="H26" t="str">
            <v xml:space="preserve">    </v>
          </cell>
          <cell r="I26" t="str">
            <v xml:space="preserve">     </v>
          </cell>
          <cell r="J26" t="str">
            <v xml:space="preserve">    </v>
          </cell>
          <cell r="K26" t="str">
            <v xml:space="preserve">     </v>
          </cell>
          <cell r="L26" t="str">
            <v xml:space="preserve">    </v>
          </cell>
          <cell r="M26" t="str">
            <v xml:space="preserve">     </v>
          </cell>
          <cell r="N26" t="str">
            <v xml:space="preserve">    </v>
          </cell>
          <cell r="O26" t="str">
            <v xml:space="preserve">     </v>
          </cell>
          <cell r="P26" t="str">
            <v xml:space="preserve">    </v>
          </cell>
          <cell r="Q26" t="str">
            <v xml:space="preserve">     </v>
          </cell>
          <cell r="R26" t="str">
            <v xml:space="preserve">    </v>
          </cell>
          <cell r="S26" t="str">
            <v xml:space="preserve">     </v>
          </cell>
          <cell r="T26" t="str">
            <v xml:space="preserve">    </v>
          </cell>
          <cell r="U26">
            <v>21</v>
          </cell>
          <cell r="V26" t="str">
            <v xml:space="preserve">      </v>
          </cell>
          <cell r="W26">
            <v>35</v>
          </cell>
          <cell r="X26" t="str">
            <v xml:space="preserve">      </v>
          </cell>
          <cell r="Y26">
            <v>35</v>
          </cell>
          <cell r="Z26">
            <v>491</v>
          </cell>
          <cell r="AA26">
            <v>9183.7000000000007</v>
          </cell>
          <cell r="AB26" t="str">
            <v xml:space="preserve">      </v>
          </cell>
        </row>
        <row r="27">
          <cell r="B27">
            <v>6532</v>
          </cell>
          <cell r="C27" t="str">
            <v xml:space="preserve">PLAN 445                        </v>
          </cell>
          <cell r="D27">
            <v>10.31</v>
          </cell>
          <cell r="E27" t="str">
            <v xml:space="preserve">     </v>
          </cell>
          <cell r="F27" t="str">
            <v xml:space="preserve">    </v>
          </cell>
          <cell r="G27" t="str">
            <v xml:space="preserve">     </v>
          </cell>
          <cell r="H27" t="str">
            <v xml:space="preserve">    </v>
          </cell>
          <cell r="I27" t="str">
            <v xml:space="preserve">     </v>
          </cell>
          <cell r="J27" t="str">
            <v xml:space="preserve">    </v>
          </cell>
          <cell r="K27" t="str">
            <v xml:space="preserve">     </v>
          </cell>
          <cell r="L27" t="str">
            <v xml:space="preserve">    </v>
          </cell>
          <cell r="M27" t="str">
            <v xml:space="preserve">     </v>
          </cell>
          <cell r="N27" t="str">
            <v xml:space="preserve">    </v>
          </cell>
          <cell r="O27" t="str">
            <v xml:space="preserve">     </v>
          </cell>
          <cell r="P27" t="str">
            <v xml:space="preserve">    </v>
          </cell>
          <cell r="Q27" t="str">
            <v xml:space="preserve">     </v>
          </cell>
          <cell r="R27" t="str">
            <v xml:space="preserve">    </v>
          </cell>
          <cell r="S27" t="str">
            <v xml:space="preserve">     </v>
          </cell>
          <cell r="T27" t="str">
            <v xml:space="preserve">    </v>
          </cell>
          <cell r="U27">
            <v>1066</v>
          </cell>
          <cell r="V27" t="str">
            <v xml:space="preserve">      </v>
          </cell>
          <cell r="W27">
            <v>359</v>
          </cell>
          <cell r="X27" t="str">
            <v xml:space="preserve">      </v>
          </cell>
          <cell r="Y27">
            <v>359</v>
          </cell>
          <cell r="Z27">
            <v>3156</v>
          </cell>
          <cell r="AA27">
            <v>11.42</v>
          </cell>
          <cell r="AB27">
            <v>37.11</v>
          </cell>
        </row>
        <row r="28">
          <cell r="B28">
            <v>5521</v>
          </cell>
          <cell r="C28" t="str">
            <v xml:space="preserve">AZVALOR GL.VALUE EMPLEO         </v>
          </cell>
          <cell r="D28">
            <v>102.0622</v>
          </cell>
          <cell r="E28" t="str">
            <v xml:space="preserve">     </v>
          </cell>
          <cell r="F28" t="str">
            <v xml:space="preserve">    </v>
          </cell>
          <cell r="G28" t="str">
            <v xml:space="preserve">     </v>
          </cell>
          <cell r="H28" t="str">
            <v xml:space="preserve">    </v>
          </cell>
          <cell r="I28" t="str">
            <v xml:space="preserve">     </v>
          </cell>
          <cell r="J28" t="str">
            <v xml:space="preserve">    </v>
          </cell>
          <cell r="K28" t="str">
            <v xml:space="preserve">     </v>
          </cell>
          <cell r="L28" t="str">
            <v xml:space="preserve">    </v>
          </cell>
          <cell r="M28" t="str">
            <v xml:space="preserve">     </v>
          </cell>
          <cell r="N28" t="str">
            <v xml:space="preserve">    </v>
          </cell>
          <cell r="O28" t="str">
            <v xml:space="preserve">     </v>
          </cell>
          <cell r="P28" t="str">
            <v xml:space="preserve">    </v>
          </cell>
          <cell r="Q28" t="str">
            <v xml:space="preserve">     </v>
          </cell>
          <cell r="R28" t="str">
            <v xml:space="preserve">    </v>
          </cell>
          <cell r="S28" t="str">
            <v xml:space="preserve">     </v>
          </cell>
          <cell r="T28" t="str">
            <v xml:space="preserve">    </v>
          </cell>
          <cell r="U28">
            <v>102</v>
          </cell>
          <cell r="V28" t="str">
            <v xml:space="preserve">      </v>
          </cell>
          <cell r="W28">
            <v>65</v>
          </cell>
          <cell r="X28" t="str">
            <v xml:space="preserve">      </v>
          </cell>
          <cell r="Y28">
            <v>65</v>
          </cell>
          <cell r="Z28">
            <v>346</v>
          </cell>
          <cell r="AA28">
            <v>628.24</v>
          </cell>
          <cell r="AB28">
            <v>2176.4</v>
          </cell>
        </row>
        <row r="29">
          <cell r="B29">
            <v>6514</v>
          </cell>
          <cell r="C29" t="str">
            <v xml:space="preserve">MAPFRE ATA AUTONOMOS            </v>
          </cell>
          <cell r="D29">
            <v>6.3937999999999997</v>
          </cell>
          <cell r="E29" t="str">
            <v xml:space="preserve">     </v>
          </cell>
          <cell r="F29" t="str">
            <v xml:space="preserve">    </v>
          </cell>
          <cell r="G29" t="str">
            <v xml:space="preserve">     </v>
          </cell>
          <cell r="H29" t="str">
            <v xml:space="preserve">    </v>
          </cell>
          <cell r="I29" t="str">
            <v xml:space="preserve">     </v>
          </cell>
          <cell r="J29" t="str">
            <v xml:space="preserve">    </v>
          </cell>
          <cell r="K29" t="str">
            <v xml:space="preserve">     </v>
          </cell>
          <cell r="L29" t="str">
            <v xml:space="preserve">    </v>
          </cell>
          <cell r="M29" t="str">
            <v xml:space="preserve">     </v>
          </cell>
          <cell r="N29" t="str">
            <v xml:space="preserve">    </v>
          </cell>
          <cell r="O29" t="str">
            <v xml:space="preserve">     </v>
          </cell>
          <cell r="P29" t="str">
            <v xml:space="preserve">    </v>
          </cell>
          <cell r="Q29" t="str">
            <v xml:space="preserve">     </v>
          </cell>
          <cell r="R29" t="str">
            <v xml:space="preserve">    </v>
          </cell>
          <cell r="S29" t="str">
            <v xml:space="preserve">     </v>
          </cell>
          <cell r="T29" t="str">
            <v xml:space="preserve">    </v>
          </cell>
          <cell r="U29">
            <v>5065</v>
          </cell>
          <cell r="V29">
            <v>6</v>
          </cell>
          <cell r="W29">
            <v>2122</v>
          </cell>
          <cell r="X29">
            <v>240</v>
          </cell>
          <cell r="Y29">
            <v>1882</v>
          </cell>
          <cell r="Z29">
            <v>13202</v>
          </cell>
          <cell r="AA29">
            <v>10.88</v>
          </cell>
          <cell r="AB29">
            <v>34.39</v>
          </cell>
        </row>
        <row r="30">
          <cell r="B30">
            <v>5512</v>
          </cell>
          <cell r="C30" t="str">
            <v xml:space="preserve">CASER AUTONOMOS GLOBAL          </v>
          </cell>
          <cell r="D30">
            <v>11.411</v>
          </cell>
          <cell r="E30" t="str">
            <v xml:space="preserve">     </v>
          </cell>
          <cell r="F30" t="str">
            <v xml:space="preserve">    </v>
          </cell>
          <cell r="G30" t="str">
            <v xml:space="preserve">     </v>
          </cell>
          <cell r="H30" t="str">
            <v xml:space="preserve">    </v>
          </cell>
          <cell r="I30" t="str">
            <v xml:space="preserve">     </v>
          </cell>
          <cell r="J30" t="str">
            <v xml:space="preserve">    </v>
          </cell>
          <cell r="K30" t="str">
            <v xml:space="preserve">     </v>
          </cell>
          <cell r="L30" t="str">
            <v xml:space="preserve">    </v>
          </cell>
          <cell r="M30" t="str">
            <v xml:space="preserve">     </v>
          </cell>
          <cell r="N30" t="str">
            <v xml:space="preserve">    </v>
          </cell>
          <cell r="O30" t="str">
            <v xml:space="preserve">     </v>
          </cell>
          <cell r="P30" t="str">
            <v xml:space="preserve">    </v>
          </cell>
          <cell r="Q30" t="str">
            <v xml:space="preserve">     </v>
          </cell>
          <cell r="R30" t="str">
            <v xml:space="preserve">    </v>
          </cell>
          <cell r="S30" t="str">
            <v xml:space="preserve">     </v>
          </cell>
          <cell r="T30" t="str">
            <v xml:space="preserve">    </v>
          </cell>
          <cell r="U30">
            <v>3</v>
          </cell>
          <cell r="V30" t="str">
            <v xml:space="preserve">      </v>
          </cell>
          <cell r="W30" t="str">
            <v xml:space="preserve">      </v>
          </cell>
          <cell r="X30" t="str">
            <v xml:space="preserve">      </v>
          </cell>
          <cell r="Y30" t="str">
            <v xml:space="preserve">      </v>
          </cell>
          <cell r="Z30">
            <v>7</v>
          </cell>
          <cell r="AA30">
            <v>46.47</v>
          </cell>
          <cell r="AB30">
            <v>62.47</v>
          </cell>
        </row>
        <row r="31">
          <cell r="B31">
            <v>5503</v>
          </cell>
          <cell r="C31" t="str">
            <v xml:space="preserve">CASER COAC VALENCIA.PPES        </v>
          </cell>
          <cell r="D31">
            <v>11.5517</v>
          </cell>
          <cell r="E31" t="str">
            <v xml:space="preserve">     </v>
          </cell>
          <cell r="F31" t="str">
            <v xml:space="preserve">    </v>
          </cell>
          <cell r="G31" t="str">
            <v xml:space="preserve">     </v>
          </cell>
          <cell r="H31" t="str">
            <v xml:space="preserve">    </v>
          </cell>
          <cell r="I31" t="str">
            <v xml:space="preserve">     </v>
          </cell>
          <cell r="J31" t="str">
            <v xml:space="preserve">    </v>
          </cell>
          <cell r="K31" t="str">
            <v xml:space="preserve">     </v>
          </cell>
          <cell r="L31" t="str">
            <v xml:space="preserve">    </v>
          </cell>
          <cell r="M31" t="str">
            <v xml:space="preserve">     </v>
          </cell>
          <cell r="N31" t="str">
            <v xml:space="preserve">    </v>
          </cell>
          <cell r="O31" t="str">
            <v xml:space="preserve">     </v>
          </cell>
          <cell r="P31" t="str">
            <v xml:space="preserve">    </v>
          </cell>
          <cell r="Q31" t="str">
            <v xml:space="preserve">     </v>
          </cell>
          <cell r="R31" t="str">
            <v xml:space="preserve">    </v>
          </cell>
          <cell r="S31" t="str">
            <v xml:space="preserve">     </v>
          </cell>
          <cell r="T31" t="str">
            <v xml:space="preserve">    </v>
          </cell>
          <cell r="U31">
            <v>23</v>
          </cell>
          <cell r="V31" t="str">
            <v xml:space="preserve">      </v>
          </cell>
          <cell r="W31" t="str">
            <v xml:space="preserve">      </v>
          </cell>
          <cell r="X31" t="str">
            <v xml:space="preserve">      </v>
          </cell>
          <cell r="Y31" t="str">
            <v xml:space="preserve">      </v>
          </cell>
          <cell r="Z31">
            <v>43</v>
          </cell>
          <cell r="AA31">
            <v>495.54</v>
          </cell>
          <cell r="AB31">
            <v>559.97</v>
          </cell>
        </row>
        <row r="32">
          <cell r="B32">
            <v>1976</v>
          </cell>
          <cell r="C32" t="str">
            <v xml:space="preserve">DB PREVISION 4                  </v>
          </cell>
          <cell r="D32">
            <v>16.3063</v>
          </cell>
          <cell r="E32" t="str">
            <v xml:space="preserve">     </v>
          </cell>
          <cell r="F32" t="str">
            <v xml:space="preserve">    </v>
          </cell>
          <cell r="G32" t="str">
            <v xml:space="preserve">     </v>
          </cell>
          <cell r="H32" t="str">
            <v xml:space="preserve">    </v>
          </cell>
          <cell r="I32" t="str">
            <v xml:space="preserve">     </v>
          </cell>
          <cell r="J32" t="str">
            <v xml:space="preserve">    </v>
          </cell>
          <cell r="K32" t="str">
            <v xml:space="preserve">     </v>
          </cell>
          <cell r="L32" t="str">
            <v xml:space="preserve">    </v>
          </cell>
          <cell r="M32" t="str">
            <v xml:space="preserve">     </v>
          </cell>
          <cell r="N32" t="str">
            <v xml:space="preserve">    </v>
          </cell>
          <cell r="O32" t="str">
            <v xml:space="preserve">     </v>
          </cell>
          <cell r="P32" t="str">
            <v xml:space="preserve">    </v>
          </cell>
          <cell r="Q32" t="str">
            <v xml:space="preserve">     </v>
          </cell>
          <cell r="R32" t="str">
            <v xml:space="preserve">    </v>
          </cell>
          <cell r="S32" t="str">
            <v xml:space="preserve">     </v>
          </cell>
          <cell r="T32" t="str">
            <v xml:space="preserve">    </v>
          </cell>
          <cell r="U32">
            <v>357</v>
          </cell>
          <cell r="V32">
            <v>8</v>
          </cell>
          <cell r="W32" t="str">
            <v xml:space="preserve">      </v>
          </cell>
          <cell r="X32" t="str">
            <v xml:space="preserve">      </v>
          </cell>
          <cell r="Y32" t="str">
            <v xml:space="preserve">      </v>
          </cell>
          <cell r="Z32">
            <v>12781</v>
          </cell>
          <cell r="AA32">
            <v>0.03</v>
          </cell>
          <cell r="AB32">
            <v>2.86</v>
          </cell>
        </row>
        <row r="33">
          <cell r="B33">
            <v>6503</v>
          </cell>
          <cell r="C33" t="str">
            <v xml:space="preserve">CASER COAC VALENCIA.PPES        </v>
          </cell>
          <cell r="D33">
            <v>10.439500000000001</v>
          </cell>
          <cell r="E33" t="str">
            <v xml:space="preserve">     </v>
          </cell>
          <cell r="F33" t="str">
            <v xml:space="preserve">    </v>
          </cell>
          <cell r="G33" t="str">
            <v xml:space="preserve">     </v>
          </cell>
          <cell r="H33" t="str">
            <v xml:space="preserve">    </v>
          </cell>
          <cell r="I33" t="str">
            <v xml:space="preserve">     </v>
          </cell>
          <cell r="J33" t="str">
            <v xml:space="preserve">    </v>
          </cell>
          <cell r="K33" t="str">
            <v xml:space="preserve">     </v>
          </cell>
          <cell r="L33" t="str">
            <v xml:space="preserve">    </v>
          </cell>
          <cell r="M33" t="str">
            <v xml:space="preserve">     </v>
          </cell>
          <cell r="N33" t="str">
            <v xml:space="preserve">    </v>
          </cell>
          <cell r="O33" t="str">
            <v xml:space="preserve">     </v>
          </cell>
          <cell r="P33" t="str">
            <v xml:space="preserve">    </v>
          </cell>
          <cell r="Q33" t="str">
            <v xml:space="preserve">     </v>
          </cell>
          <cell r="R33" t="str">
            <v xml:space="preserve">    </v>
          </cell>
          <cell r="S33" t="str">
            <v xml:space="preserve">     </v>
          </cell>
          <cell r="T33" t="str">
            <v xml:space="preserve">    </v>
          </cell>
          <cell r="U33">
            <v>23</v>
          </cell>
          <cell r="V33" t="str">
            <v xml:space="preserve">      </v>
          </cell>
          <cell r="W33">
            <v>16</v>
          </cell>
          <cell r="X33" t="str">
            <v xml:space="preserve">      </v>
          </cell>
          <cell r="Y33">
            <v>16</v>
          </cell>
          <cell r="Z33">
            <v>63</v>
          </cell>
          <cell r="AA33">
            <v>-26.59</v>
          </cell>
          <cell r="AB33">
            <v>-23.88</v>
          </cell>
        </row>
        <row r="34">
          <cell r="B34">
            <v>6512</v>
          </cell>
          <cell r="C34" t="str">
            <v xml:space="preserve">CASER AUTONOMOS GLOBAL          </v>
          </cell>
          <cell r="D34">
            <v>10.3269</v>
          </cell>
          <cell r="E34" t="str">
            <v xml:space="preserve">     </v>
          </cell>
          <cell r="F34" t="str">
            <v xml:space="preserve">    </v>
          </cell>
          <cell r="G34" t="str">
            <v xml:space="preserve">     </v>
          </cell>
          <cell r="H34" t="str">
            <v xml:space="preserve">    </v>
          </cell>
          <cell r="I34" t="str">
            <v xml:space="preserve">     </v>
          </cell>
          <cell r="J34" t="str">
            <v xml:space="preserve">    </v>
          </cell>
          <cell r="K34" t="str">
            <v xml:space="preserve">     </v>
          </cell>
          <cell r="L34" t="str">
            <v xml:space="preserve">    </v>
          </cell>
          <cell r="M34" t="str">
            <v xml:space="preserve">     </v>
          </cell>
          <cell r="N34" t="str">
            <v xml:space="preserve">    </v>
          </cell>
          <cell r="O34" t="str">
            <v xml:space="preserve">     </v>
          </cell>
          <cell r="P34" t="str">
            <v xml:space="preserve">    </v>
          </cell>
          <cell r="Q34" t="str">
            <v xml:space="preserve">     </v>
          </cell>
          <cell r="R34" t="str">
            <v xml:space="preserve">    </v>
          </cell>
          <cell r="S34" t="str">
            <v xml:space="preserve">     </v>
          </cell>
          <cell r="T34" t="str">
            <v xml:space="preserve">    </v>
          </cell>
          <cell r="U34">
            <v>3</v>
          </cell>
          <cell r="V34" t="str">
            <v xml:space="preserve">      </v>
          </cell>
          <cell r="W34">
            <v>2</v>
          </cell>
          <cell r="X34" t="str">
            <v xml:space="preserve">      </v>
          </cell>
          <cell r="Y34">
            <v>2</v>
          </cell>
          <cell r="Z34">
            <v>4</v>
          </cell>
          <cell r="AA34">
            <v>-30.51</v>
          </cell>
          <cell r="AB34">
            <v>-21.03</v>
          </cell>
        </row>
        <row r="35">
          <cell r="B35">
            <v>5531</v>
          </cell>
          <cell r="C35" t="str">
            <v xml:space="preserve">RGA AUTONOMOS                   </v>
          </cell>
          <cell r="D35">
            <v>13.1487</v>
          </cell>
          <cell r="E35" t="str">
            <v xml:space="preserve">     </v>
          </cell>
          <cell r="F35" t="str">
            <v xml:space="preserve">    </v>
          </cell>
          <cell r="G35" t="str">
            <v xml:space="preserve">     </v>
          </cell>
          <cell r="H35" t="str">
            <v xml:space="preserve">    </v>
          </cell>
          <cell r="I35" t="str">
            <v xml:space="preserve">     </v>
          </cell>
          <cell r="J35" t="str">
            <v xml:space="preserve">    </v>
          </cell>
          <cell r="K35" t="str">
            <v xml:space="preserve">     </v>
          </cell>
          <cell r="L35" t="str">
            <v xml:space="preserve">    </v>
          </cell>
          <cell r="M35" t="str">
            <v xml:space="preserve">     </v>
          </cell>
          <cell r="N35" t="str">
            <v xml:space="preserve">    </v>
          </cell>
          <cell r="O35" t="str">
            <v xml:space="preserve">     </v>
          </cell>
          <cell r="P35" t="str">
            <v xml:space="preserve">    </v>
          </cell>
          <cell r="Q35" t="str">
            <v xml:space="preserve">     </v>
          </cell>
          <cell r="R35" t="str">
            <v xml:space="preserve">    </v>
          </cell>
          <cell r="S35" t="str">
            <v xml:space="preserve">     </v>
          </cell>
          <cell r="T35" t="str">
            <v xml:space="preserve">    </v>
          </cell>
          <cell r="U35">
            <v>1084</v>
          </cell>
          <cell r="V35" t="str">
            <v xml:space="preserve">      </v>
          </cell>
          <cell r="W35">
            <v>305</v>
          </cell>
          <cell r="X35" t="str">
            <v xml:space="preserve">      </v>
          </cell>
          <cell r="Y35">
            <v>305</v>
          </cell>
          <cell r="Z35">
            <v>4494</v>
          </cell>
          <cell r="AA35">
            <v>5.97</v>
          </cell>
          <cell r="AB35">
            <v>11.54</v>
          </cell>
        </row>
        <row r="36">
          <cell r="B36">
            <v>5515</v>
          </cell>
          <cell r="C36" t="str">
            <v xml:space="preserve">RGA AUTONOMOS MODERADO          </v>
          </cell>
          <cell r="D36">
            <v>6.2938000000000001</v>
          </cell>
          <cell r="E36" t="str">
            <v xml:space="preserve">     </v>
          </cell>
          <cell r="F36" t="str">
            <v xml:space="preserve">    </v>
          </cell>
          <cell r="G36" t="str">
            <v xml:space="preserve">     </v>
          </cell>
          <cell r="H36" t="str">
            <v xml:space="preserve">    </v>
          </cell>
          <cell r="I36" t="str">
            <v xml:space="preserve">     </v>
          </cell>
          <cell r="J36" t="str">
            <v xml:space="preserve">    </v>
          </cell>
          <cell r="K36" t="str">
            <v xml:space="preserve">     </v>
          </cell>
          <cell r="L36" t="str">
            <v xml:space="preserve">    </v>
          </cell>
          <cell r="M36" t="str">
            <v xml:space="preserve">     </v>
          </cell>
          <cell r="N36" t="str">
            <v xml:space="preserve">    </v>
          </cell>
          <cell r="O36" t="str">
            <v xml:space="preserve">     </v>
          </cell>
          <cell r="P36" t="str">
            <v xml:space="preserve">    </v>
          </cell>
          <cell r="Q36" t="str">
            <v xml:space="preserve">     </v>
          </cell>
          <cell r="R36" t="str">
            <v xml:space="preserve">    </v>
          </cell>
          <cell r="S36" t="str">
            <v xml:space="preserve">     </v>
          </cell>
          <cell r="T36" t="str">
            <v xml:space="preserve">    </v>
          </cell>
          <cell r="U36">
            <v>1148</v>
          </cell>
          <cell r="V36" t="str">
            <v xml:space="preserve">      </v>
          </cell>
          <cell r="W36">
            <v>396</v>
          </cell>
          <cell r="X36" t="str">
            <v xml:space="preserve">      </v>
          </cell>
          <cell r="Y36">
            <v>396</v>
          </cell>
          <cell r="Z36">
            <v>4497</v>
          </cell>
          <cell r="AA36">
            <v>4.47</v>
          </cell>
          <cell r="AB36">
            <v>22.6</v>
          </cell>
        </row>
        <row r="37">
          <cell r="B37">
            <v>656</v>
          </cell>
          <cell r="C37" t="str">
            <v xml:space="preserve">PPC IFF                         </v>
          </cell>
          <cell r="D37">
            <v>1</v>
          </cell>
          <cell r="E37" t="str">
            <v xml:space="preserve">     </v>
          </cell>
          <cell r="F37" t="str">
            <v xml:space="preserve">    </v>
          </cell>
          <cell r="G37" t="str">
            <v xml:space="preserve">     </v>
          </cell>
          <cell r="H37" t="str">
            <v xml:space="preserve">    </v>
          </cell>
          <cell r="I37" t="str">
            <v xml:space="preserve">     </v>
          </cell>
          <cell r="J37" t="str">
            <v xml:space="preserve">    </v>
          </cell>
          <cell r="K37" t="str">
            <v xml:space="preserve">     </v>
          </cell>
          <cell r="L37" t="str">
            <v xml:space="preserve">    </v>
          </cell>
          <cell r="M37" t="str">
            <v xml:space="preserve">     </v>
          </cell>
          <cell r="N37" t="str">
            <v xml:space="preserve">    </v>
          </cell>
          <cell r="O37" t="str">
            <v xml:space="preserve">     </v>
          </cell>
          <cell r="P37" t="str">
            <v xml:space="preserve">    </v>
          </cell>
          <cell r="Q37" t="str">
            <v xml:space="preserve">     </v>
          </cell>
          <cell r="R37" t="str">
            <v xml:space="preserve">    </v>
          </cell>
          <cell r="S37" t="str">
            <v xml:space="preserve">     </v>
          </cell>
          <cell r="T37" t="str">
            <v xml:space="preserve">    </v>
          </cell>
          <cell r="U37">
            <v>338</v>
          </cell>
          <cell r="V37" t="str">
            <v xml:space="preserve">      </v>
          </cell>
          <cell r="W37">
            <v>385</v>
          </cell>
          <cell r="X37" t="str">
            <v xml:space="preserve">      </v>
          </cell>
          <cell r="Y37">
            <v>385</v>
          </cell>
          <cell r="Z37">
            <v>4636</v>
          </cell>
          <cell r="AA37">
            <v>2.72</v>
          </cell>
          <cell r="AB37">
            <v>13.39</v>
          </cell>
        </row>
        <row r="38">
          <cell r="B38">
            <v>5547</v>
          </cell>
          <cell r="C38" t="str">
            <v xml:space="preserve">BK AUTONOMOS PPES               </v>
          </cell>
          <cell r="D38">
            <v>6.0396000000000001</v>
          </cell>
          <cell r="E38" t="str">
            <v xml:space="preserve">     </v>
          </cell>
          <cell r="F38" t="str">
            <v xml:space="preserve">    </v>
          </cell>
          <cell r="G38" t="str">
            <v xml:space="preserve">     </v>
          </cell>
          <cell r="H38" t="str">
            <v xml:space="preserve">    </v>
          </cell>
          <cell r="I38" t="str">
            <v xml:space="preserve">     </v>
          </cell>
          <cell r="J38" t="str">
            <v xml:space="preserve">    </v>
          </cell>
          <cell r="K38" t="str">
            <v xml:space="preserve">     </v>
          </cell>
          <cell r="L38" t="str">
            <v xml:space="preserve">    </v>
          </cell>
          <cell r="M38" t="str">
            <v xml:space="preserve">     </v>
          </cell>
          <cell r="N38" t="str">
            <v xml:space="preserve">    </v>
          </cell>
          <cell r="O38" t="str">
            <v xml:space="preserve">     </v>
          </cell>
          <cell r="P38" t="str">
            <v xml:space="preserve">    </v>
          </cell>
          <cell r="Q38" t="str">
            <v xml:space="preserve">     </v>
          </cell>
          <cell r="R38" t="str">
            <v xml:space="preserve">    </v>
          </cell>
          <cell r="S38" t="str">
            <v xml:space="preserve">     </v>
          </cell>
          <cell r="T38" t="str">
            <v xml:space="preserve">    </v>
          </cell>
          <cell r="U38">
            <v>70</v>
          </cell>
          <cell r="V38" t="str">
            <v xml:space="preserve">      </v>
          </cell>
          <cell r="W38">
            <v>94</v>
          </cell>
          <cell r="X38" t="str">
            <v xml:space="preserve">      </v>
          </cell>
          <cell r="Y38">
            <v>94</v>
          </cell>
          <cell r="Z38">
            <v>294</v>
          </cell>
          <cell r="AA38" t="str">
            <v xml:space="preserve">      </v>
          </cell>
          <cell r="AB38" t="str">
            <v xml:space="preserve">      </v>
          </cell>
        </row>
        <row r="39">
          <cell r="B39">
            <v>5548</v>
          </cell>
          <cell r="C39" t="str">
            <v xml:space="preserve">CONSEJO ANDALUZ DE ECONOMISTAS  </v>
          </cell>
          <cell r="D39">
            <v>6.0541</v>
          </cell>
          <cell r="E39" t="str">
            <v xml:space="preserve">     </v>
          </cell>
          <cell r="F39" t="str">
            <v xml:space="preserve">    </v>
          </cell>
          <cell r="G39" t="str">
            <v xml:space="preserve">     </v>
          </cell>
          <cell r="H39" t="str">
            <v xml:space="preserve">    </v>
          </cell>
          <cell r="I39" t="str">
            <v xml:space="preserve">     </v>
          </cell>
          <cell r="J39" t="str">
            <v xml:space="preserve">    </v>
          </cell>
          <cell r="K39" t="str">
            <v xml:space="preserve">     </v>
          </cell>
          <cell r="L39" t="str">
            <v xml:space="preserve">    </v>
          </cell>
          <cell r="M39" t="str">
            <v xml:space="preserve">     </v>
          </cell>
          <cell r="N39" t="str">
            <v xml:space="preserve">    </v>
          </cell>
          <cell r="O39" t="str">
            <v xml:space="preserve">     </v>
          </cell>
          <cell r="P39" t="str">
            <v xml:space="preserve">    </v>
          </cell>
          <cell r="Q39" t="str">
            <v xml:space="preserve">     </v>
          </cell>
          <cell r="R39" t="str">
            <v xml:space="preserve">    </v>
          </cell>
          <cell r="S39" t="str">
            <v xml:space="preserve">     </v>
          </cell>
          <cell r="T39" t="str">
            <v xml:space="preserve">    </v>
          </cell>
          <cell r="U39">
            <v>114</v>
          </cell>
          <cell r="V39" t="str">
            <v xml:space="preserve">      </v>
          </cell>
          <cell r="W39">
            <v>246</v>
          </cell>
          <cell r="X39" t="str">
            <v xml:space="preserve">      </v>
          </cell>
          <cell r="Y39">
            <v>246</v>
          </cell>
          <cell r="Z39">
            <v>247</v>
          </cell>
          <cell r="AA39" t="str">
            <v xml:space="preserve">      </v>
          </cell>
          <cell r="AB39" t="str">
            <v xml:space="preserve">      </v>
          </cell>
        </row>
        <row r="40">
          <cell r="B40">
            <v>5549</v>
          </cell>
          <cell r="C40" t="str">
            <v xml:space="preserve">PPPC GRUPO CELLNEX              </v>
          </cell>
          <cell r="D40">
            <v>10.0091</v>
          </cell>
          <cell r="E40" t="str">
            <v xml:space="preserve">     </v>
          </cell>
          <cell r="F40" t="str">
            <v xml:space="preserve">    </v>
          </cell>
          <cell r="G40" t="str">
            <v xml:space="preserve">     </v>
          </cell>
          <cell r="H40" t="str">
            <v xml:space="preserve">    </v>
          </cell>
          <cell r="I40" t="str">
            <v xml:space="preserve">     </v>
          </cell>
          <cell r="J40" t="str">
            <v xml:space="preserve">    </v>
          </cell>
          <cell r="K40" t="str">
            <v xml:space="preserve">     </v>
          </cell>
          <cell r="L40" t="str">
            <v xml:space="preserve">    </v>
          </cell>
          <cell r="M40" t="str">
            <v xml:space="preserve">     </v>
          </cell>
          <cell r="N40" t="str">
            <v xml:space="preserve">    </v>
          </cell>
          <cell r="O40" t="str">
            <v xml:space="preserve">     </v>
          </cell>
          <cell r="P40" t="str">
            <v xml:space="preserve">    </v>
          </cell>
          <cell r="Q40" t="str">
            <v xml:space="preserve">     </v>
          </cell>
          <cell r="R40" t="str">
            <v xml:space="preserve">    </v>
          </cell>
          <cell r="S40" t="str">
            <v xml:space="preserve">     </v>
          </cell>
          <cell r="T40" t="str">
            <v xml:space="preserve">    </v>
          </cell>
          <cell r="U40">
            <v>76</v>
          </cell>
          <cell r="V40" t="str">
            <v xml:space="preserve">      </v>
          </cell>
          <cell r="W40">
            <v>53</v>
          </cell>
          <cell r="X40" t="str">
            <v xml:space="preserve">      </v>
          </cell>
          <cell r="Y40">
            <v>53</v>
          </cell>
          <cell r="Z40">
            <v>53</v>
          </cell>
          <cell r="AA40" t="str">
            <v xml:space="preserve">      </v>
          </cell>
          <cell r="AB40" t="str">
            <v xml:space="preserve">      </v>
          </cell>
        </row>
        <row r="41">
          <cell r="B41">
            <v>5552</v>
          </cell>
          <cell r="C41" t="str">
            <v xml:space="preserve">PLAN PENS EMP NCR ATLEOS        </v>
          </cell>
          <cell r="D41">
            <v>10.105499999999999</v>
          </cell>
          <cell r="E41" t="str">
            <v xml:space="preserve">     </v>
          </cell>
          <cell r="F41" t="str">
            <v xml:space="preserve">    </v>
          </cell>
          <cell r="G41" t="str">
            <v xml:space="preserve">     </v>
          </cell>
          <cell r="H41" t="str">
            <v xml:space="preserve">    </v>
          </cell>
          <cell r="I41" t="str">
            <v xml:space="preserve">     </v>
          </cell>
          <cell r="J41" t="str">
            <v xml:space="preserve">    </v>
          </cell>
          <cell r="K41" t="str">
            <v xml:space="preserve">     </v>
          </cell>
          <cell r="L41" t="str">
            <v xml:space="preserve">    </v>
          </cell>
          <cell r="M41" t="str">
            <v xml:space="preserve">     </v>
          </cell>
          <cell r="N41" t="str">
            <v xml:space="preserve">    </v>
          </cell>
          <cell r="O41" t="str">
            <v xml:space="preserve">     </v>
          </cell>
          <cell r="P41" t="str">
            <v xml:space="preserve">    </v>
          </cell>
          <cell r="Q41" t="str">
            <v xml:space="preserve">     </v>
          </cell>
          <cell r="R41" t="str">
            <v xml:space="preserve">    </v>
          </cell>
          <cell r="S41" t="str">
            <v xml:space="preserve">     </v>
          </cell>
          <cell r="T41" t="str">
            <v xml:space="preserve">    </v>
          </cell>
          <cell r="U41">
            <v>49</v>
          </cell>
          <cell r="V41" t="str">
            <v xml:space="preserve">      </v>
          </cell>
          <cell r="W41">
            <v>36</v>
          </cell>
          <cell r="X41" t="str">
            <v xml:space="preserve">      </v>
          </cell>
          <cell r="Y41">
            <v>36</v>
          </cell>
          <cell r="Z41">
            <v>36</v>
          </cell>
          <cell r="AA41" t="str">
            <v xml:space="preserve">      </v>
          </cell>
          <cell r="AB41" t="str">
            <v xml:space="preserve">      </v>
          </cell>
        </row>
        <row r="42">
          <cell r="B42">
            <v>5558</v>
          </cell>
          <cell r="C42" t="str">
            <v xml:space="preserve">PPPC GRUPO ENI                  </v>
          </cell>
          <cell r="D42">
            <v>4.3232999999999997</v>
          </cell>
          <cell r="E42" t="str">
            <v xml:space="preserve">     </v>
          </cell>
          <cell r="F42" t="str">
            <v xml:space="preserve">    </v>
          </cell>
          <cell r="G42" t="str">
            <v xml:space="preserve">     </v>
          </cell>
          <cell r="H42" t="str">
            <v xml:space="preserve">    </v>
          </cell>
          <cell r="I42" t="str">
            <v xml:space="preserve">     </v>
          </cell>
          <cell r="J42" t="str">
            <v xml:space="preserve">    </v>
          </cell>
          <cell r="K42" t="str">
            <v xml:space="preserve">     </v>
          </cell>
          <cell r="L42" t="str">
            <v xml:space="preserve">    </v>
          </cell>
          <cell r="M42" t="str">
            <v xml:space="preserve">     </v>
          </cell>
          <cell r="N42" t="str">
            <v xml:space="preserve">    </v>
          </cell>
          <cell r="O42" t="str">
            <v xml:space="preserve">     </v>
          </cell>
          <cell r="P42" t="str">
            <v xml:space="preserve">    </v>
          </cell>
          <cell r="Q42" t="str">
            <v xml:space="preserve">     </v>
          </cell>
          <cell r="R42" t="str">
            <v xml:space="preserve">    </v>
          </cell>
          <cell r="S42" t="str">
            <v xml:space="preserve">     </v>
          </cell>
          <cell r="T42" t="str">
            <v xml:space="preserve">    </v>
          </cell>
          <cell r="U42">
            <v>235</v>
          </cell>
          <cell r="V42" t="str">
            <v xml:space="preserve">      </v>
          </cell>
          <cell r="W42">
            <v>42</v>
          </cell>
          <cell r="X42" t="str">
            <v xml:space="preserve">      </v>
          </cell>
          <cell r="Y42">
            <v>42</v>
          </cell>
          <cell r="Z42">
            <v>220</v>
          </cell>
          <cell r="AA42" t="str">
            <v xml:space="preserve">      </v>
          </cell>
          <cell r="AB42" t="str">
            <v xml:space="preserve">      </v>
          </cell>
        </row>
        <row r="43">
          <cell r="B43">
            <v>5561</v>
          </cell>
          <cell r="C43" t="str">
            <v>PPPC DUNAS VALOR EQUILIBRADO EMP</v>
          </cell>
          <cell r="D43">
            <v>101.0038</v>
          </cell>
          <cell r="E43" t="str">
            <v xml:space="preserve">     </v>
          </cell>
          <cell r="F43" t="str">
            <v xml:space="preserve">    </v>
          </cell>
          <cell r="G43" t="str">
            <v xml:space="preserve">     </v>
          </cell>
          <cell r="H43" t="str">
            <v xml:space="preserve">    </v>
          </cell>
          <cell r="I43" t="str">
            <v xml:space="preserve">     </v>
          </cell>
          <cell r="J43" t="str">
            <v xml:space="preserve">    </v>
          </cell>
          <cell r="K43" t="str">
            <v xml:space="preserve">     </v>
          </cell>
          <cell r="L43" t="str">
            <v xml:space="preserve">    </v>
          </cell>
          <cell r="M43" t="str">
            <v xml:space="preserve">     </v>
          </cell>
          <cell r="N43" t="str">
            <v xml:space="preserve">    </v>
          </cell>
          <cell r="O43" t="str">
            <v xml:space="preserve">     </v>
          </cell>
          <cell r="P43" t="str">
            <v xml:space="preserve">    </v>
          </cell>
          <cell r="Q43" t="str">
            <v xml:space="preserve">     </v>
          </cell>
          <cell r="R43" t="str">
            <v xml:space="preserve">    </v>
          </cell>
          <cell r="S43" t="str">
            <v xml:space="preserve">     </v>
          </cell>
          <cell r="T43" t="str">
            <v xml:space="preserve">    </v>
          </cell>
          <cell r="U43">
            <v>29</v>
          </cell>
          <cell r="V43" t="str">
            <v xml:space="preserve">      </v>
          </cell>
          <cell r="W43">
            <v>8</v>
          </cell>
          <cell r="X43" t="str">
            <v xml:space="preserve">      </v>
          </cell>
          <cell r="Y43">
            <v>8</v>
          </cell>
          <cell r="Z43">
            <v>8</v>
          </cell>
          <cell r="AA43" t="str">
            <v xml:space="preserve">      </v>
          </cell>
          <cell r="AB43" t="str">
            <v xml:space="preserve">      </v>
          </cell>
        </row>
        <row r="44">
          <cell r="B44">
            <v>5563</v>
          </cell>
          <cell r="C44" t="str">
            <v xml:space="preserve">PPES DESTINO 2035 - ATA         </v>
          </cell>
          <cell r="D44">
            <v>9.9773999999999994</v>
          </cell>
          <cell r="E44" t="str">
            <v xml:space="preserve">     </v>
          </cell>
          <cell r="F44" t="str">
            <v xml:space="preserve">    </v>
          </cell>
          <cell r="G44" t="str">
            <v xml:space="preserve">     </v>
          </cell>
          <cell r="H44" t="str">
            <v xml:space="preserve">    </v>
          </cell>
          <cell r="I44" t="str">
            <v xml:space="preserve">     </v>
          </cell>
          <cell r="J44" t="str">
            <v xml:space="preserve">    </v>
          </cell>
          <cell r="K44" t="str">
            <v xml:space="preserve">     </v>
          </cell>
          <cell r="L44" t="str">
            <v xml:space="preserve">    </v>
          </cell>
          <cell r="M44" t="str">
            <v xml:space="preserve">     </v>
          </cell>
          <cell r="N44" t="str">
            <v xml:space="preserve">    </v>
          </cell>
          <cell r="O44" t="str">
            <v xml:space="preserve">     </v>
          </cell>
          <cell r="P44" t="str">
            <v xml:space="preserve">    </v>
          </cell>
          <cell r="Q44" t="str">
            <v xml:space="preserve">     </v>
          </cell>
          <cell r="R44" t="str">
            <v xml:space="preserve">    </v>
          </cell>
          <cell r="S44" t="str">
            <v xml:space="preserve">     </v>
          </cell>
          <cell r="T44" t="str">
            <v xml:space="preserve">    </v>
          </cell>
          <cell r="U44">
            <v>11</v>
          </cell>
          <cell r="V44" t="str">
            <v xml:space="preserve">      </v>
          </cell>
          <cell r="W44">
            <v>11</v>
          </cell>
          <cell r="X44" t="str">
            <v xml:space="preserve">      </v>
          </cell>
          <cell r="Y44">
            <v>11</v>
          </cell>
          <cell r="Z44">
            <v>11</v>
          </cell>
          <cell r="AA44" t="str">
            <v xml:space="preserve">      </v>
          </cell>
          <cell r="AB44" t="str">
            <v xml:space="preserve">      </v>
          </cell>
        </row>
        <row r="45">
          <cell r="B45">
            <v>5564</v>
          </cell>
          <cell r="C45" t="str">
            <v xml:space="preserve">PPES DESTINO 2040 - ATA         </v>
          </cell>
          <cell r="D45">
            <v>9.9711999999999996</v>
          </cell>
          <cell r="E45" t="str">
            <v xml:space="preserve">     </v>
          </cell>
          <cell r="F45" t="str">
            <v xml:space="preserve">    </v>
          </cell>
          <cell r="G45" t="str">
            <v xml:space="preserve">     </v>
          </cell>
          <cell r="H45" t="str">
            <v xml:space="preserve">    </v>
          </cell>
          <cell r="I45" t="str">
            <v xml:space="preserve">     </v>
          </cell>
          <cell r="J45" t="str">
            <v xml:space="preserve">    </v>
          </cell>
          <cell r="K45" t="str">
            <v xml:space="preserve">     </v>
          </cell>
          <cell r="L45" t="str">
            <v xml:space="preserve">    </v>
          </cell>
          <cell r="M45" t="str">
            <v xml:space="preserve">     </v>
          </cell>
          <cell r="N45" t="str">
            <v xml:space="preserve">    </v>
          </cell>
          <cell r="O45" t="str">
            <v xml:space="preserve">     </v>
          </cell>
          <cell r="P45" t="str">
            <v xml:space="preserve">    </v>
          </cell>
          <cell r="Q45" t="str">
            <v xml:space="preserve">     </v>
          </cell>
          <cell r="R45" t="str">
            <v xml:space="preserve">    </v>
          </cell>
          <cell r="S45" t="str">
            <v xml:space="preserve">     </v>
          </cell>
          <cell r="T45" t="str">
            <v xml:space="preserve">    </v>
          </cell>
          <cell r="U45">
            <v>8</v>
          </cell>
          <cell r="V45" t="str">
            <v xml:space="preserve">      </v>
          </cell>
          <cell r="W45">
            <v>9</v>
          </cell>
          <cell r="X45" t="str">
            <v xml:space="preserve">      </v>
          </cell>
          <cell r="Y45">
            <v>9</v>
          </cell>
          <cell r="Z45">
            <v>9</v>
          </cell>
          <cell r="AA45" t="str">
            <v xml:space="preserve">      </v>
          </cell>
          <cell r="AB45" t="str">
            <v xml:space="preserve">      </v>
          </cell>
        </row>
        <row r="46">
          <cell r="B46">
            <v>5565</v>
          </cell>
          <cell r="C46" t="str">
            <v xml:space="preserve">PPES DESTINO 2050 - ATA         </v>
          </cell>
          <cell r="D46">
            <v>9.9700000000000006</v>
          </cell>
          <cell r="E46" t="str">
            <v xml:space="preserve">     </v>
          </cell>
          <cell r="F46" t="str">
            <v xml:space="preserve">    </v>
          </cell>
          <cell r="G46" t="str">
            <v xml:space="preserve">     </v>
          </cell>
          <cell r="H46" t="str">
            <v xml:space="preserve">    </v>
          </cell>
          <cell r="I46" t="str">
            <v xml:space="preserve">     </v>
          </cell>
          <cell r="J46" t="str">
            <v xml:space="preserve">    </v>
          </cell>
          <cell r="K46" t="str">
            <v xml:space="preserve">     </v>
          </cell>
          <cell r="L46" t="str">
            <v xml:space="preserve">    </v>
          </cell>
          <cell r="M46" t="str">
            <v xml:space="preserve">     </v>
          </cell>
          <cell r="N46" t="str">
            <v xml:space="preserve">    </v>
          </cell>
          <cell r="O46" t="str">
            <v xml:space="preserve">     </v>
          </cell>
          <cell r="P46" t="str">
            <v xml:space="preserve">    </v>
          </cell>
          <cell r="Q46" t="str">
            <v xml:space="preserve">     </v>
          </cell>
          <cell r="R46" t="str">
            <v xml:space="preserve">    </v>
          </cell>
          <cell r="S46" t="str">
            <v xml:space="preserve">     </v>
          </cell>
          <cell r="T46" t="str">
            <v xml:space="preserve">    </v>
          </cell>
          <cell r="U46">
            <v>7</v>
          </cell>
          <cell r="V46" t="str">
            <v xml:space="preserve">      </v>
          </cell>
          <cell r="W46">
            <v>5</v>
          </cell>
          <cell r="X46" t="str">
            <v xml:space="preserve">      </v>
          </cell>
          <cell r="Y46">
            <v>5</v>
          </cell>
          <cell r="Z46">
            <v>5</v>
          </cell>
          <cell r="AA46" t="str">
            <v xml:space="preserve">      </v>
          </cell>
          <cell r="AB46" t="str">
            <v xml:space="preserve">      </v>
          </cell>
        </row>
        <row r="47">
          <cell r="B47">
            <v>5566</v>
          </cell>
          <cell r="C47" t="str">
            <v xml:space="preserve">PPES DESTINO 2060 - ATA         </v>
          </cell>
          <cell r="D47">
            <v>10</v>
          </cell>
          <cell r="E47" t="str">
            <v xml:space="preserve">     </v>
          </cell>
          <cell r="F47" t="str">
            <v xml:space="preserve">    </v>
          </cell>
          <cell r="G47" t="str">
            <v xml:space="preserve">     </v>
          </cell>
          <cell r="H47" t="str">
            <v xml:space="preserve">    </v>
          </cell>
          <cell r="I47" t="str">
            <v xml:space="preserve">     </v>
          </cell>
          <cell r="J47" t="str">
            <v xml:space="preserve">    </v>
          </cell>
          <cell r="K47" t="str">
            <v xml:space="preserve">     </v>
          </cell>
          <cell r="L47" t="str">
            <v xml:space="preserve">    </v>
          </cell>
          <cell r="M47" t="str">
            <v xml:space="preserve">     </v>
          </cell>
          <cell r="N47" t="str">
            <v xml:space="preserve">    </v>
          </cell>
          <cell r="O47" t="str">
            <v xml:space="preserve">     </v>
          </cell>
          <cell r="P47" t="str">
            <v xml:space="preserve">    </v>
          </cell>
          <cell r="Q47" t="str">
            <v xml:space="preserve">     </v>
          </cell>
          <cell r="R47" t="str">
            <v xml:space="preserve">    </v>
          </cell>
          <cell r="S47" t="str">
            <v xml:space="preserve">     </v>
          </cell>
          <cell r="T47" t="str">
            <v xml:space="preserve">    </v>
          </cell>
          <cell r="U47">
            <v>2</v>
          </cell>
          <cell r="V47" t="str">
            <v xml:space="preserve">      </v>
          </cell>
          <cell r="W47" t="str">
            <v xml:space="preserve">      </v>
          </cell>
          <cell r="X47" t="str">
            <v xml:space="preserve">      </v>
          </cell>
          <cell r="Y47" t="str">
            <v xml:space="preserve">      </v>
          </cell>
          <cell r="Z47" t="str">
            <v xml:space="preserve">       </v>
          </cell>
          <cell r="AA47" t="str">
            <v xml:space="preserve">      </v>
          </cell>
          <cell r="AB47" t="str">
            <v xml:space="preserve">      </v>
          </cell>
        </row>
        <row r="48">
          <cell r="B48">
            <v>6030</v>
          </cell>
          <cell r="C48" t="str">
            <v xml:space="preserve">PLAN 022                        </v>
          </cell>
          <cell r="D48">
            <v>1</v>
          </cell>
          <cell r="E48" t="str">
            <v xml:space="preserve">     </v>
          </cell>
          <cell r="F48" t="str">
            <v xml:space="preserve">    </v>
          </cell>
          <cell r="G48" t="str">
            <v xml:space="preserve">     </v>
          </cell>
          <cell r="H48" t="str">
            <v xml:space="preserve">    </v>
          </cell>
          <cell r="I48" t="str">
            <v xml:space="preserve">     </v>
          </cell>
          <cell r="J48" t="str">
            <v xml:space="preserve">    </v>
          </cell>
          <cell r="K48" t="str">
            <v xml:space="preserve">     </v>
          </cell>
          <cell r="L48" t="str">
            <v xml:space="preserve">    </v>
          </cell>
          <cell r="M48" t="str">
            <v xml:space="preserve">     </v>
          </cell>
          <cell r="N48" t="str">
            <v xml:space="preserve">    </v>
          </cell>
          <cell r="O48" t="str">
            <v xml:space="preserve">     </v>
          </cell>
          <cell r="P48" t="str">
            <v xml:space="preserve">    </v>
          </cell>
          <cell r="Q48" t="str">
            <v xml:space="preserve">     </v>
          </cell>
          <cell r="R48" t="str">
            <v xml:space="preserve">    </v>
          </cell>
          <cell r="S48" t="str">
            <v xml:space="preserve">     </v>
          </cell>
          <cell r="T48" t="str">
            <v xml:space="preserve">    </v>
          </cell>
          <cell r="U48">
            <v>36</v>
          </cell>
          <cell r="V48">
            <v>1</v>
          </cell>
          <cell r="W48">
            <v>41</v>
          </cell>
          <cell r="X48" t="str">
            <v xml:space="preserve">      </v>
          </cell>
          <cell r="Y48">
            <v>41</v>
          </cell>
          <cell r="Z48">
            <v>440</v>
          </cell>
          <cell r="AA48">
            <v>11.22</v>
          </cell>
          <cell r="AB48">
            <v>29.97</v>
          </cell>
        </row>
        <row r="49">
          <cell r="B49">
            <v>6037</v>
          </cell>
          <cell r="C49" t="str">
            <v xml:space="preserve">FLEXLINK SISTEMS                </v>
          </cell>
          <cell r="D49">
            <v>0.99670000000000003</v>
          </cell>
          <cell r="E49" t="str">
            <v xml:space="preserve">     </v>
          </cell>
          <cell r="F49" t="str">
            <v xml:space="preserve">    </v>
          </cell>
          <cell r="G49" t="str">
            <v xml:space="preserve">     </v>
          </cell>
          <cell r="H49" t="str">
            <v xml:space="preserve">    </v>
          </cell>
          <cell r="I49" t="str">
            <v xml:space="preserve">     </v>
          </cell>
          <cell r="J49" t="str">
            <v xml:space="preserve">    </v>
          </cell>
          <cell r="K49" t="str">
            <v xml:space="preserve">     </v>
          </cell>
          <cell r="L49" t="str">
            <v xml:space="preserve">    </v>
          </cell>
          <cell r="M49" t="str">
            <v xml:space="preserve">     </v>
          </cell>
          <cell r="N49" t="str">
            <v xml:space="preserve">    </v>
          </cell>
          <cell r="O49" t="str">
            <v xml:space="preserve">     </v>
          </cell>
          <cell r="P49" t="str">
            <v xml:space="preserve">    </v>
          </cell>
          <cell r="Q49" t="str">
            <v xml:space="preserve">     </v>
          </cell>
          <cell r="R49" t="str">
            <v xml:space="preserve">    </v>
          </cell>
          <cell r="S49" t="str">
            <v xml:space="preserve">     </v>
          </cell>
          <cell r="T49" t="str">
            <v xml:space="preserve">    </v>
          </cell>
          <cell r="U49">
            <v>27</v>
          </cell>
          <cell r="V49" t="str">
            <v xml:space="preserve">      </v>
          </cell>
          <cell r="W49" t="str">
            <v xml:space="preserve">      </v>
          </cell>
          <cell r="X49" t="str">
            <v xml:space="preserve">      </v>
          </cell>
          <cell r="Y49" t="str">
            <v xml:space="preserve">      </v>
          </cell>
          <cell r="Z49">
            <v>584</v>
          </cell>
          <cell r="AA49" t="str">
            <v xml:space="preserve">      </v>
          </cell>
          <cell r="AB49" t="str">
            <v xml:space="preserve">      </v>
          </cell>
        </row>
        <row r="50">
          <cell r="B50">
            <v>6123</v>
          </cell>
          <cell r="C50" t="str">
            <v xml:space="preserve">PLAN 03123                      </v>
          </cell>
          <cell r="D50">
            <v>1</v>
          </cell>
          <cell r="E50" t="str">
            <v xml:space="preserve">     </v>
          </cell>
          <cell r="F50" t="str">
            <v xml:space="preserve">    </v>
          </cell>
          <cell r="G50" t="str">
            <v xml:space="preserve">     </v>
          </cell>
          <cell r="H50" t="str">
            <v xml:space="preserve">    </v>
          </cell>
          <cell r="I50" t="str">
            <v xml:space="preserve">     </v>
          </cell>
          <cell r="J50" t="str">
            <v xml:space="preserve">    </v>
          </cell>
          <cell r="K50" t="str">
            <v xml:space="preserve">     </v>
          </cell>
          <cell r="L50" t="str">
            <v xml:space="preserve">    </v>
          </cell>
          <cell r="M50" t="str">
            <v xml:space="preserve">     </v>
          </cell>
          <cell r="N50" t="str">
            <v xml:space="preserve">    </v>
          </cell>
          <cell r="O50" t="str">
            <v xml:space="preserve">     </v>
          </cell>
          <cell r="P50" t="str">
            <v xml:space="preserve">    </v>
          </cell>
          <cell r="Q50" t="str">
            <v xml:space="preserve">     </v>
          </cell>
          <cell r="R50" t="str">
            <v xml:space="preserve">    </v>
          </cell>
          <cell r="S50" t="str">
            <v xml:space="preserve">     </v>
          </cell>
          <cell r="T50" t="str">
            <v xml:space="preserve">    </v>
          </cell>
          <cell r="U50" t="str">
            <v xml:space="preserve">      </v>
          </cell>
          <cell r="V50" t="str">
            <v xml:space="preserve">      </v>
          </cell>
          <cell r="W50">
            <v>55</v>
          </cell>
          <cell r="X50" t="str">
            <v xml:space="preserve">      </v>
          </cell>
          <cell r="Y50">
            <v>55</v>
          </cell>
          <cell r="Z50">
            <v>2191</v>
          </cell>
          <cell r="AA50">
            <v>1.1000000000000001</v>
          </cell>
          <cell r="AB50">
            <v>4.22</v>
          </cell>
        </row>
        <row r="51">
          <cell r="B51">
            <v>6124</v>
          </cell>
          <cell r="C51" t="str">
            <v xml:space="preserve">D.OCUPACI DIPUT.TARRAGONA       </v>
          </cell>
          <cell r="D51">
            <v>1</v>
          </cell>
          <cell r="E51" t="str">
            <v xml:space="preserve">     </v>
          </cell>
          <cell r="F51" t="str">
            <v xml:space="preserve">    </v>
          </cell>
          <cell r="G51" t="str">
            <v xml:space="preserve">     </v>
          </cell>
          <cell r="H51" t="str">
            <v xml:space="preserve">    </v>
          </cell>
          <cell r="I51" t="str">
            <v xml:space="preserve">     </v>
          </cell>
          <cell r="J51" t="str">
            <v xml:space="preserve">    </v>
          </cell>
          <cell r="K51" t="str">
            <v xml:space="preserve">     </v>
          </cell>
          <cell r="L51" t="str">
            <v xml:space="preserve">    </v>
          </cell>
          <cell r="M51" t="str">
            <v xml:space="preserve">     </v>
          </cell>
          <cell r="N51" t="str">
            <v xml:space="preserve">    </v>
          </cell>
          <cell r="O51" t="str">
            <v xml:space="preserve">     </v>
          </cell>
          <cell r="P51" t="str">
            <v xml:space="preserve">    </v>
          </cell>
          <cell r="Q51" t="str">
            <v xml:space="preserve">     </v>
          </cell>
          <cell r="R51" t="str">
            <v xml:space="preserve">    </v>
          </cell>
          <cell r="S51" t="str">
            <v xml:space="preserve">     </v>
          </cell>
          <cell r="T51" t="str">
            <v xml:space="preserve">    </v>
          </cell>
          <cell r="U51" t="str">
            <v xml:space="preserve">      </v>
          </cell>
          <cell r="V51" t="str">
            <v xml:space="preserve">      </v>
          </cell>
          <cell r="W51">
            <v>4</v>
          </cell>
          <cell r="X51" t="str">
            <v xml:space="preserve">      </v>
          </cell>
          <cell r="Y51">
            <v>4</v>
          </cell>
          <cell r="Z51">
            <v>1297</v>
          </cell>
          <cell r="AA51">
            <v>2.0699999999999998</v>
          </cell>
          <cell r="AB51">
            <v>8.51</v>
          </cell>
        </row>
        <row r="52">
          <cell r="B52">
            <v>6291</v>
          </cell>
          <cell r="C52" t="str">
            <v xml:space="preserve">MIRABAUD ESPAÑA                 </v>
          </cell>
          <cell r="D52">
            <v>18.333500000000001</v>
          </cell>
          <cell r="E52" t="str">
            <v xml:space="preserve">     </v>
          </cell>
          <cell r="F52" t="str">
            <v xml:space="preserve">    </v>
          </cell>
          <cell r="G52" t="str">
            <v xml:space="preserve">     </v>
          </cell>
          <cell r="H52" t="str">
            <v xml:space="preserve">    </v>
          </cell>
          <cell r="I52" t="str">
            <v xml:space="preserve">     </v>
          </cell>
          <cell r="J52" t="str">
            <v xml:space="preserve">    </v>
          </cell>
          <cell r="K52" t="str">
            <v xml:space="preserve">     </v>
          </cell>
          <cell r="L52" t="str">
            <v xml:space="preserve">    </v>
          </cell>
          <cell r="M52" t="str">
            <v xml:space="preserve">     </v>
          </cell>
          <cell r="N52" t="str">
            <v xml:space="preserve">    </v>
          </cell>
          <cell r="O52" t="str">
            <v xml:space="preserve">     </v>
          </cell>
          <cell r="P52" t="str">
            <v xml:space="preserve">    </v>
          </cell>
          <cell r="Q52" t="str">
            <v xml:space="preserve">     </v>
          </cell>
          <cell r="R52" t="str">
            <v xml:space="preserve">    </v>
          </cell>
          <cell r="S52" t="str">
            <v xml:space="preserve">     </v>
          </cell>
          <cell r="T52" t="str">
            <v xml:space="preserve">    </v>
          </cell>
          <cell r="U52">
            <v>82</v>
          </cell>
          <cell r="V52" t="str">
            <v xml:space="preserve">      </v>
          </cell>
          <cell r="W52" t="str">
            <v xml:space="preserve">      </v>
          </cell>
          <cell r="X52" t="str">
            <v xml:space="preserve">      </v>
          </cell>
          <cell r="Y52" t="str">
            <v xml:space="preserve">      </v>
          </cell>
          <cell r="Z52">
            <v>496</v>
          </cell>
          <cell r="AA52" t="str">
            <v xml:space="preserve">      </v>
          </cell>
          <cell r="AB52" t="str">
            <v xml:space="preserve">      </v>
          </cell>
        </row>
        <row r="53">
          <cell r="B53">
            <v>6346</v>
          </cell>
          <cell r="C53" t="str">
            <v xml:space="preserve">EM.GE.VALENCIANA AGUA 2         </v>
          </cell>
          <cell r="D53">
            <v>1</v>
          </cell>
          <cell r="E53" t="str">
            <v xml:space="preserve">     </v>
          </cell>
          <cell r="F53" t="str">
            <v xml:space="preserve">    </v>
          </cell>
          <cell r="G53" t="str">
            <v xml:space="preserve">     </v>
          </cell>
          <cell r="H53" t="str">
            <v xml:space="preserve">    </v>
          </cell>
          <cell r="I53" t="str">
            <v xml:space="preserve">     </v>
          </cell>
          <cell r="J53" t="str">
            <v xml:space="preserve">    </v>
          </cell>
          <cell r="K53" t="str">
            <v xml:space="preserve">     </v>
          </cell>
          <cell r="L53" t="str">
            <v xml:space="preserve">    </v>
          </cell>
          <cell r="M53" t="str">
            <v xml:space="preserve">     </v>
          </cell>
          <cell r="N53" t="str">
            <v xml:space="preserve">    </v>
          </cell>
          <cell r="O53" t="str">
            <v xml:space="preserve">     </v>
          </cell>
          <cell r="P53" t="str">
            <v xml:space="preserve">    </v>
          </cell>
          <cell r="Q53" t="str">
            <v xml:space="preserve">     </v>
          </cell>
          <cell r="R53" t="str">
            <v xml:space="preserve">    </v>
          </cell>
          <cell r="S53" t="str">
            <v xml:space="preserve">     </v>
          </cell>
          <cell r="T53" t="str">
            <v xml:space="preserve">    </v>
          </cell>
          <cell r="U53">
            <v>333</v>
          </cell>
          <cell r="V53">
            <v>1</v>
          </cell>
          <cell r="W53">
            <v>75</v>
          </cell>
          <cell r="X53" t="str">
            <v xml:space="preserve">      </v>
          </cell>
          <cell r="Y53">
            <v>75</v>
          </cell>
          <cell r="Z53">
            <v>1231</v>
          </cell>
          <cell r="AA53">
            <v>6.8</v>
          </cell>
          <cell r="AB53">
            <v>14.63</v>
          </cell>
        </row>
        <row r="54">
          <cell r="B54">
            <v>6573</v>
          </cell>
          <cell r="C54" t="str">
            <v xml:space="preserve">PPPC GRUPO SANDOZ               </v>
          </cell>
          <cell r="D54">
            <v>2.0118</v>
          </cell>
          <cell r="E54" t="str">
            <v xml:space="preserve">     </v>
          </cell>
          <cell r="F54" t="str">
            <v xml:space="preserve">    </v>
          </cell>
          <cell r="G54" t="str">
            <v xml:space="preserve">     </v>
          </cell>
          <cell r="H54" t="str">
            <v xml:space="preserve">    </v>
          </cell>
          <cell r="I54" t="str">
            <v xml:space="preserve">     </v>
          </cell>
          <cell r="J54" t="str">
            <v xml:space="preserve">    </v>
          </cell>
          <cell r="K54" t="str">
            <v xml:space="preserve">     </v>
          </cell>
          <cell r="L54" t="str">
            <v xml:space="preserve">    </v>
          </cell>
          <cell r="M54" t="str">
            <v xml:space="preserve">     </v>
          </cell>
          <cell r="N54" t="str">
            <v xml:space="preserve">    </v>
          </cell>
          <cell r="O54" t="str">
            <v xml:space="preserve">     </v>
          </cell>
          <cell r="P54" t="str">
            <v xml:space="preserve">    </v>
          </cell>
          <cell r="Q54" t="str">
            <v xml:space="preserve">     </v>
          </cell>
          <cell r="R54" t="str">
            <v xml:space="preserve">    </v>
          </cell>
          <cell r="S54" t="str">
            <v xml:space="preserve">     </v>
          </cell>
          <cell r="T54" t="str">
            <v xml:space="preserve">    </v>
          </cell>
          <cell r="U54">
            <v>2131</v>
          </cell>
          <cell r="V54">
            <v>3</v>
          </cell>
          <cell r="W54" t="str">
            <v xml:space="preserve">      </v>
          </cell>
          <cell r="X54">
            <v>2</v>
          </cell>
          <cell r="Y54">
            <v>-2</v>
          </cell>
          <cell r="Z54">
            <v>10022</v>
          </cell>
          <cell r="AA54" t="str">
            <v xml:space="preserve">      </v>
          </cell>
          <cell r="AB54" t="str">
            <v xml:space="preserve">      </v>
          </cell>
        </row>
        <row r="55">
          <cell r="B55">
            <v>6588</v>
          </cell>
          <cell r="C55" t="str">
            <v xml:space="preserve">PPPC GRUPO ENI                  </v>
          </cell>
          <cell r="D55">
            <v>2.5596999999999999</v>
          </cell>
          <cell r="E55" t="str">
            <v xml:space="preserve">     </v>
          </cell>
          <cell r="F55" t="str">
            <v xml:space="preserve">    </v>
          </cell>
          <cell r="G55" t="str">
            <v xml:space="preserve">     </v>
          </cell>
          <cell r="H55" t="str">
            <v xml:space="preserve">    </v>
          </cell>
          <cell r="I55" t="str">
            <v xml:space="preserve">     </v>
          </cell>
          <cell r="J55" t="str">
            <v xml:space="preserve">    </v>
          </cell>
          <cell r="K55" t="str">
            <v xml:space="preserve">     </v>
          </cell>
          <cell r="L55" t="str">
            <v xml:space="preserve">    </v>
          </cell>
          <cell r="M55" t="str">
            <v xml:space="preserve">     </v>
          </cell>
          <cell r="N55" t="str">
            <v xml:space="preserve">    </v>
          </cell>
          <cell r="O55" t="str">
            <v xml:space="preserve">     </v>
          </cell>
          <cell r="P55" t="str">
            <v xml:space="preserve">    </v>
          </cell>
          <cell r="Q55" t="str">
            <v xml:space="preserve">     </v>
          </cell>
          <cell r="R55" t="str">
            <v xml:space="preserve">    </v>
          </cell>
          <cell r="S55" t="str">
            <v xml:space="preserve">     </v>
          </cell>
          <cell r="T55" t="str">
            <v xml:space="preserve">    </v>
          </cell>
          <cell r="U55">
            <v>235</v>
          </cell>
          <cell r="V55" t="str">
            <v xml:space="preserve">      </v>
          </cell>
          <cell r="W55">
            <v>68</v>
          </cell>
          <cell r="X55" t="str">
            <v xml:space="preserve">      </v>
          </cell>
          <cell r="Y55">
            <v>68</v>
          </cell>
          <cell r="Z55">
            <v>69</v>
          </cell>
          <cell r="AA55" t="str">
            <v xml:space="preserve">      </v>
          </cell>
          <cell r="AB55" t="str">
            <v xml:space="preserve">      </v>
          </cell>
        </row>
        <row r="56">
          <cell r="B56">
            <v>1223</v>
          </cell>
          <cell r="C56" t="str">
            <v xml:space="preserve">014-001-001                     </v>
          </cell>
          <cell r="D56">
            <v>22.6036</v>
          </cell>
          <cell r="E56">
            <v>4.62</v>
          </cell>
          <cell r="F56">
            <v>1</v>
          </cell>
          <cell r="G56">
            <v>4.57</v>
          </cell>
          <cell r="H56">
            <v>1</v>
          </cell>
          <cell r="I56">
            <v>4.2699999999999996</v>
          </cell>
          <cell r="J56">
            <v>25</v>
          </cell>
          <cell r="K56">
            <v>3.95</v>
          </cell>
          <cell r="L56">
            <v>128</v>
          </cell>
          <cell r="M56">
            <v>2.4300000000000002</v>
          </cell>
          <cell r="N56">
            <v>270</v>
          </cell>
          <cell r="O56">
            <v>2.69</v>
          </cell>
          <cell r="P56">
            <v>244</v>
          </cell>
          <cell r="Q56">
            <v>1.7</v>
          </cell>
          <cell r="R56">
            <v>249</v>
          </cell>
          <cell r="S56">
            <v>7.4</v>
          </cell>
          <cell r="T56">
            <v>716</v>
          </cell>
          <cell r="U56">
            <v>4266</v>
          </cell>
          <cell r="V56">
            <v>671</v>
          </cell>
          <cell r="W56">
            <v>3897</v>
          </cell>
          <cell r="X56">
            <v>3387</v>
          </cell>
          <cell r="Y56">
            <v>510</v>
          </cell>
          <cell r="Z56">
            <v>214013</v>
          </cell>
          <cell r="AA56">
            <v>0.45</v>
          </cell>
          <cell r="AB56">
            <v>1.49</v>
          </cell>
        </row>
        <row r="57">
          <cell r="B57">
            <v>1358</v>
          </cell>
          <cell r="C57" t="str">
            <v xml:space="preserve">014-004-004                     </v>
          </cell>
          <cell r="D57">
            <v>22.4618</v>
          </cell>
          <cell r="E57">
            <v>4.62</v>
          </cell>
          <cell r="F57">
            <v>2</v>
          </cell>
          <cell r="G57">
            <v>4.57</v>
          </cell>
          <cell r="H57">
            <v>2</v>
          </cell>
          <cell r="I57">
            <v>4.2699999999999996</v>
          </cell>
          <cell r="J57">
            <v>26</v>
          </cell>
          <cell r="K57">
            <v>3.95</v>
          </cell>
          <cell r="L57">
            <v>130</v>
          </cell>
          <cell r="M57">
            <v>2.4300000000000002</v>
          </cell>
          <cell r="N57">
            <v>271</v>
          </cell>
          <cell r="O57">
            <v>2.69</v>
          </cell>
          <cell r="P57">
            <v>245</v>
          </cell>
          <cell r="Q57">
            <v>1.7</v>
          </cell>
          <cell r="R57">
            <v>250</v>
          </cell>
          <cell r="S57">
            <v>7.39</v>
          </cell>
          <cell r="T57">
            <v>719</v>
          </cell>
          <cell r="U57">
            <v>976</v>
          </cell>
          <cell r="V57">
            <v>116</v>
          </cell>
          <cell r="W57">
            <v>1053</v>
          </cell>
          <cell r="X57">
            <v>476</v>
          </cell>
          <cell r="Y57">
            <v>577</v>
          </cell>
          <cell r="Z57">
            <v>36892</v>
          </cell>
          <cell r="AA57">
            <v>1.0900000000000001</v>
          </cell>
          <cell r="AB57">
            <v>2.5299999999999998</v>
          </cell>
        </row>
        <row r="58">
          <cell r="B58">
            <v>420</v>
          </cell>
          <cell r="C58" t="str">
            <v xml:space="preserve">PLAN IBER EMPLEADOS             </v>
          </cell>
          <cell r="D58">
            <v>23.7593</v>
          </cell>
          <cell r="E58">
            <v>4.25</v>
          </cell>
          <cell r="F58">
            <v>3</v>
          </cell>
          <cell r="G58">
            <v>4.08</v>
          </cell>
          <cell r="H58">
            <v>4</v>
          </cell>
          <cell r="I58">
            <v>3.91</v>
          </cell>
          <cell r="J58">
            <v>46</v>
          </cell>
          <cell r="K58">
            <v>3.86</v>
          </cell>
          <cell r="L58">
            <v>167</v>
          </cell>
          <cell r="M58">
            <v>3.61</v>
          </cell>
          <cell r="N58">
            <v>61</v>
          </cell>
          <cell r="O58">
            <v>3.37</v>
          </cell>
          <cell r="P58">
            <v>119</v>
          </cell>
          <cell r="Q58">
            <v>2.5499999999999998</v>
          </cell>
          <cell r="R58">
            <v>103</v>
          </cell>
          <cell r="S58">
            <v>9.58</v>
          </cell>
          <cell r="T58">
            <v>148</v>
          </cell>
          <cell r="U58">
            <v>5642</v>
          </cell>
          <cell r="V58">
            <v>2441</v>
          </cell>
          <cell r="W58">
            <v>6047</v>
          </cell>
          <cell r="X58">
            <v>11352</v>
          </cell>
          <cell r="Y58">
            <v>-5305</v>
          </cell>
          <cell r="Z58">
            <v>705857</v>
          </cell>
          <cell r="AA58">
            <v>0.59</v>
          </cell>
          <cell r="AB58">
            <v>3.63</v>
          </cell>
        </row>
        <row r="59">
          <cell r="B59">
            <v>1125</v>
          </cell>
          <cell r="C59" t="str">
            <v xml:space="preserve">EMPLEAD.GRUPO AMADEUS           </v>
          </cell>
          <cell r="D59">
            <v>1.9057999999999999</v>
          </cell>
          <cell r="E59">
            <v>4.09</v>
          </cell>
          <cell r="F59">
            <v>4</v>
          </cell>
          <cell r="G59">
            <v>4.0199999999999996</v>
          </cell>
          <cell r="H59">
            <v>5</v>
          </cell>
          <cell r="I59">
            <v>4.16</v>
          </cell>
          <cell r="J59">
            <v>33</v>
          </cell>
          <cell r="K59">
            <v>4.82</v>
          </cell>
          <cell r="L59">
            <v>43</v>
          </cell>
          <cell r="M59">
            <v>2.88</v>
          </cell>
          <cell r="N59">
            <v>147</v>
          </cell>
          <cell r="O59">
            <v>3.16</v>
          </cell>
          <cell r="P59">
            <v>137</v>
          </cell>
          <cell r="Q59">
            <v>0.65</v>
          </cell>
          <cell r="R59">
            <v>798</v>
          </cell>
          <cell r="S59">
            <v>5.86</v>
          </cell>
          <cell r="T59">
            <v>1124</v>
          </cell>
          <cell r="U59">
            <v>1469</v>
          </cell>
          <cell r="V59">
            <v>7</v>
          </cell>
          <cell r="W59">
            <v>1608</v>
          </cell>
          <cell r="X59">
            <v>15</v>
          </cell>
          <cell r="Y59">
            <v>1593</v>
          </cell>
          <cell r="Z59">
            <v>45597</v>
          </cell>
          <cell r="AA59">
            <v>0.3</v>
          </cell>
          <cell r="AB59">
            <v>0.32</v>
          </cell>
        </row>
        <row r="60">
          <cell r="B60">
            <v>310</v>
          </cell>
          <cell r="C60" t="str">
            <v xml:space="preserve">MUTUA MADRILEÑA PP EMP.         </v>
          </cell>
          <cell r="D60">
            <v>261.4228</v>
          </cell>
          <cell r="E60">
            <v>3.94</v>
          </cell>
          <cell r="F60">
            <v>6</v>
          </cell>
          <cell r="G60">
            <v>3.78</v>
          </cell>
          <cell r="H60">
            <v>12</v>
          </cell>
          <cell r="I60">
            <v>3.41</v>
          </cell>
          <cell r="J60">
            <v>150</v>
          </cell>
          <cell r="K60">
            <v>3.09</v>
          </cell>
          <cell r="L60">
            <v>438</v>
          </cell>
          <cell r="M60">
            <v>1.6</v>
          </cell>
          <cell r="N60">
            <v>669</v>
          </cell>
          <cell r="O60">
            <v>0.95</v>
          </cell>
          <cell r="P60">
            <v>878</v>
          </cell>
          <cell r="Q60">
            <v>1.1200000000000001</v>
          </cell>
          <cell r="R60">
            <v>580</v>
          </cell>
          <cell r="S60">
            <v>6.25</v>
          </cell>
          <cell r="T60">
            <v>1074</v>
          </cell>
          <cell r="U60">
            <v>2625</v>
          </cell>
          <cell r="V60">
            <v>184</v>
          </cell>
          <cell r="W60">
            <v>2873</v>
          </cell>
          <cell r="X60">
            <v>1240</v>
          </cell>
          <cell r="Y60">
            <v>1633</v>
          </cell>
          <cell r="Z60">
            <v>119111</v>
          </cell>
          <cell r="AA60">
            <v>1.25</v>
          </cell>
          <cell r="AB60">
            <v>0.52</v>
          </cell>
        </row>
        <row r="61">
          <cell r="B61">
            <v>1140</v>
          </cell>
          <cell r="C61" t="str">
            <v xml:space="preserve">EMPL.TEL.MOVILES ESPAÑA         </v>
          </cell>
          <cell r="D61">
            <v>27.923400000000001</v>
          </cell>
          <cell r="E61">
            <v>3.94</v>
          </cell>
          <cell r="F61">
            <v>5</v>
          </cell>
          <cell r="G61">
            <v>3.8</v>
          </cell>
          <cell r="H61">
            <v>9</v>
          </cell>
          <cell r="I61">
            <v>2.23</v>
          </cell>
          <cell r="J61">
            <v>455</v>
          </cell>
          <cell r="K61">
            <v>3.14</v>
          </cell>
          <cell r="L61">
            <v>393</v>
          </cell>
          <cell r="M61">
            <v>2.41</v>
          </cell>
          <cell r="N61">
            <v>276</v>
          </cell>
          <cell r="O61">
            <v>2.2799999999999998</v>
          </cell>
          <cell r="P61">
            <v>408</v>
          </cell>
          <cell r="Q61">
            <v>1.29</v>
          </cell>
          <cell r="R61">
            <v>488</v>
          </cell>
          <cell r="S61">
            <v>7.59</v>
          </cell>
          <cell r="T61">
            <v>604</v>
          </cell>
          <cell r="U61">
            <v>5164</v>
          </cell>
          <cell r="V61">
            <v>102</v>
          </cell>
          <cell r="W61">
            <v>6544</v>
          </cell>
          <cell r="X61">
            <v>1073</v>
          </cell>
          <cell r="Y61">
            <v>5471</v>
          </cell>
          <cell r="Z61">
            <v>362580</v>
          </cell>
          <cell r="AA61">
            <v>0.74</v>
          </cell>
          <cell r="AB61">
            <v>3.5</v>
          </cell>
        </row>
        <row r="62">
          <cell r="B62">
            <v>896</v>
          </cell>
          <cell r="C62" t="str">
            <v xml:space="preserve">AYTO. ALCALA DE HENARES         </v>
          </cell>
          <cell r="D62">
            <v>25.233799999999999</v>
          </cell>
          <cell r="E62">
            <v>3.91</v>
          </cell>
          <cell r="F62">
            <v>7</v>
          </cell>
          <cell r="G62">
            <v>3.81</v>
          </cell>
          <cell r="H62">
            <v>8</v>
          </cell>
          <cell r="I62">
            <v>4.12</v>
          </cell>
          <cell r="J62">
            <v>35</v>
          </cell>
          <cell r="K62">
            <v>3.81</v>
          </cell>
          <cell r="L62">
            <v>186</v>
          </cell>
          <cell r="M62">
            <v>2.29</v>
          </cell>
          <cell r="N62">
            <v>340</v>
          </cell>
          <cell r="O62">
            <v>2.29</v>
          </cell>
          <cell r="P62">
            <v>398</v>
          </cell>
          <cell r="Q62">
            <v>1.74</v>
          </cell>
          <cell r="R62">
            <v>241</v>
          </cell>
          <cell r="S62">
            <v>9.01</v>
          </cell>
          <cell r="T62">
            <v>188</v>
          </cell>
          <cell r="U62">
            <v>631</v>
          </cell>
          <cell r="V62">
            <v>127</v>
          </cell>
          <cell r="W62">
            <v>152</v>
          </cell>
          <cell r="X62">
            <v>425</v>
          </cell>
          <cell r="Y62">
            <v>-273</v>
          </cell>
          <cell r="Z62">
            <v>14513</v>
          </cell>
          <cell r="AA62">
            <v>0.69</v>
          </cell>
          <cell r="AB62">
            <v>2.5099999999999998</v>
          </cell>
        </row>
        <row r="63">
          <cell r="B63">
            <v>753</v>
          </cell>
          <cell r="C63" t="str">
            <v xml:space="preserve">PGP-0203                        </v>
          </cell>
          <cell r="D63">
            <v>55.538899999999998</v>
          </cell>
          <cell r="E63">
            <v>3.89</v>
          </cell>
          <cell r="F63">
            <v>8</v>
          </cell>
          <cell r="G63">
            <v>3.93</v>
          </cell>
          <cell r="H63">
            <v>6</v>
          </cell>
          <cell r="I63">
            <v>2.97</v>
          </cell>
          <cell r="J63">
            <v>286</v>
          </cell>
          <cell r="K63">
            <v>3.63</v>
          </cell>
          <cell r="L63">
            <v>226</v>
          </cell>
          <cell r="M63">
            <v>2.15</v>
          </cell>
          <cell r="N63">
            <v>416</v>
          </cell>
          <cell r="O63">
            <v>1.93</v>
          </cell>
          <cell r="P63">
            <v>627</v>
          </cell>
          <cell r="Q63">
            <v>1.61</v>
          </cell>
          <cell r="R63">
            <v>311</v>
          </cell>
          <cell r="S63">
            <v>6.94</v>
          </cell>
          <cell r="T63">
            <v>903</v>
          </cell>
          <cell r="U63">
            <v>38</v>
          </cell>
          <cell r="V63">
            <v>2</v>
          </cell>
          <cell r="W63" t="str">
            <v xml:space="preserve">      </v>
          </cell>
          <cell r="X63">
            <v>56</v>
          </cell>
          <cell r="Y63">
            <v>-56</v>
          </cell>
          <cell r="Z63">
            <v>822</v>
          </cell>
          <cell r="AA63">
            <v>-21.13</v>
          </cell>
          <cell r="AB63">
            <v>-25.72</v>
          </cell>
        </row>
        <row r="64">
          <cell r="B64">
            <v>308</v>
          </cell>
          <cell r="C64" t="str">
            <v xml:space="preserve">CASBEGA                         </v>
          </cell>
          <cell r="D64">
            <v>44.051099999999998</v>
          </cell>
          <cell r="E64">
            <v>3.84</v>
          </cell>
          <cell r="F64">
            <v>9</v>
          </cell>
          <cell r="G64">
            <v>3.79</v>
          </cell>
          <cell r="H64">
            <v>10</v>
          </cell>
          <cell r="I64">
            <v>4.0999999999999996</v>
          </cell>
          <cell r="J64">
            <v>36</v>
          </cell>
          <cell r="K64">
            <v>4.03</v>
          </cell>
          <cell r="L64">
            <v>103</v>
          </cell>
          <cell r="M64">
            <v>2.68</v>
          </cell>
          <cell r="N64">
            <v>190</v>
          </cell>
          <cell r="O64">
            <v>2.4500000000000002</v>
          </cell>
          <cell r="P64">
            <v>336</v>
          </cell>
          <cell r="Q64">
            <v>0.79</v>
          </cell>
          <cell r="R64">
            <v>733</v>
          </cell>
          <cell r="S64">
            <v>8.5299999999999994</v>
          </cell>
          <cell r="T64">
            <v>273</v>
          </cell>
          <cell r="U64">
            <v>671</v>
          </cell>
          <cell r="V64">
            <v>194</v>
          </cell>
          <cell r="W64">
            <v>563</v>
          </cell>
          <cell r="X64">
            <v>1104</v>
          </cell>
          <cell r="Y64">
            <v>-541</v>
          </cell>
          <cell r="Z64">
            <v>48753</v>
          </cell>
          <cell r="AA64">
            <v>0.3</v>
          </cell>
          <cell r="AB64">
            <v>2.89</v>
          </cell>
        </row>
        <row r="65">
          <cell r="B65">
            <v>1412</v>
          </cell>
          <cell r="C65" t="str">
            <v xml:space="preserve">PPE DEUTSCHE BANK S.A.E.        </v>
          </cell>
          <cell r="D65">
            <v>16.432300000000001</v>
          </cell>
          <cell r="E65">
            <v>3.81</v>
          </cell>
          <cell r="F65">
            <v>10</v>
          </cell>
          <cell r="G65">
            <v>3.68</v>
          </cell>
          <cell r="H65">
            <v>15</v>
          </cell>
          <cell r="I65">
            <v>4.6500000000000004</v>
          </cell>
          <cell r="J65">
            <v>13</v>
          </cell>
          <cell r="K65">
            <v>5.73</v>
          </cell>
          <cell r="L65">
            <v>14</v>
          </cell>
          <cell r="M65">
            <v>4.54</v>
          </cell>
          <cell r="N65">
            <v>30</v>
          </cell>
          <cell r="O65">
            <v>4.3</v>
          </cell>
          <cell r="P65">
            <v>75</v>
          </cell>
          <cell r="Q65">
            <v>3.25</v>
          </cell>
          <cell r="R65">
            <v>70</v>
          </cell>
          <cell r="S65">
            <v>6.29</v>
          </cell>
          <cell r="T65">
            <v>1065</v>
          </cell>
          <cell r="U65">
            <v>2763</v>
          </cell>
          <cell r="V65">
            <v>637</v>
          </cell>
          <cell r="W65" t="str">
            <v xml:space="preserve">      </v>
          </cell>
          <cell r="X65" t="str">
            <v xml:space="preserve">      </v>
          </cell>
          <cell r="Y65" t="str">
            <v xml:space="preserve">      </v>
          </cell>
          <cell r="Z65">
            <v>178445</v>
          </cell>
          <cell r="AA65">
            <v>-0.47</v>
          </cell>
          <cell r="AB65">
            <v>1.71</v>
          </cell>
        </row>
        <row r="66">
          <cell r="B66">
            <v>300</v>
          </cell>
          <cell r="C66" t="str">
            <v xml:space="preserve">PLAN 1680                       </v>
          </cell>
          <cell r="D66">
            <v>20.884</v>
          </cell>
          <cell r="E66">
            <v>3.78</v>
          </cell>
          <cell r="F66">
            <v>11</v>
          </cell>
          <cell r="G66">
            <v>3.77</v>
          </cell>
          <cell r="H66">
            <v>14</v>
          </cell>
          <cell r="I66">
            <v>4.18</v>
          </cell>
          <cell r="J66">
            <v>31</v>
          </cell>
          <cell r="K66">
            <v>5.0999999999999996</v>
          </cell>
          <cell r="L66">
            <v>30</v>
          </cell>
          <cell r="M66">
            <v>5.25</v>
          </cell>
          <cell r="N66">
            <v>7</v>
          </cell>
          <cell r="O66">
            <v>5.57</v>
          </cell>
          <cell r="P66">
            <v>20</v>
          </cell>
          <cell r="Q66">
            <v>4.03</v>
          </cell>
          <cell r="R66">
            <v>25</v>
          </cell>
          <cell r="S66">
            <v>11.26</v>
          </cell>
          <cell r="T66">
            <v>61</v>
          </cell>
          <cell r="U66">
            <v>802</v>
          </cell>
          <cell r="V66">
            <v>105</v>
          </cell>
          <cell r="W66">
            <v>1</v>
          </cell>
          <cell r="X66">
            <v>557</v>
          </cell>
          <cell r="Y66">
            <v>-556</v>
          </cell>
          <cell r="Z66">
            <v>50454</v>
          </cell>
          <cell r="AA66">
            <v>0.96</v>
          </cell>
          <cell r="AB66">
            <v>5.48</v>
          </cell>
        </row>
        <row r="67">
          <cell r="B67">
            <v>299</v>
          </cell>
          <cell r="C67" t="str">
            <v xml:space="preserve">PPPC GRUPO NATURGY              </v>
          </cell>
          <cell r="D67">
            <v>4.4526000000000003</v>
          </cell>
          <cell r="E67">
            <v>3.75</v>
          </cell>
          <cell r="F67">
            <v>12</v>
          </cell>
          <cell r="G67">
            <v>3.68</v>
          </cell>
          <cell r="H67">
            <v>16</v>
          </cell>
          <cell r="I67">
            <v>4.26</v>
          </cell>
          <cell r="J67">
            <v>29</v>
          </cell>
          <cell r="K67">
            <v>4.84</v>
          </cell>
          <cell r="L67">
            <v>42</v>
          </cell>
          <cell r="M67">
            <v>3.5</v>
          </cell>
          <cell r="N67">
            <v>66</v>
          </cell>
          <cell r="O67">
            <v>3.83</v>
          </cell>
          <cell r="P67">
            <v>89</v>
          </cell>
          <cell r="Q67">
            <v>2.36</v>
          </cell>
          <cell r="R67">
            <v>113</v>
          </cell>
          <cell r="S67">
            <v>9.1300000000000008</v>
          </cell>
          <cell r="T67">
            <v>175</v>
          </cell>
          <cell r="U67">
            <v>7330</v>
          </cell>
          <cell r="V67">
            <v>1364</v>
          </cell>
          <cell r="W67">
            <v>8638</v>
          </cell>
          <cell r="X67">
            <v>7518</v>
          </cell>
          <cell r="Y67">
            <v>1120</v>
          </cell>
          <cell r="Z67">
            <v>545697</v>
          </cell>
          <cell r="AA67">
            <v>1.55</v>
          </cell>
          <cell r="AB67">
            <v>4.1100000000000003</v>
          </cell>
        </row>
        <row r="68">
          <cell r="B68">
            <v>675</v>
          </cell>
          <cell r="C68" t="str">
            <v xml:space="preserve">ENCE                            </v>
          </cell>
          <cell r="D68">
            <v>21.055499999999999</v>
          </cell>
          <cell r="E68">
            <v>3.72</v>
          </cell>
          <cell r="F68">
            <v>13</v>
          </cell>
          <cell r="G68">
            <v>3.63</v>
          </cell>
          <cell r="H68">
            <v>17</v>
          </cell>
          <cell r="I68">
            <v>3.8</v>
          </cell>
          <cell r="J68">
            <v>55</v>
          </cell>
          <cell r="K68">
            <v>4</v>
          </cell>
          <cell r="L68">
            <v>112</v>
          </cell>
          <cell r="M68">
            <v>3.05</v>
          </cell>
          <cell r="N68">
            <v>110</v>
          </cell>
          <cell r="O68">
            <v>2.8</v>
          </cell>
          <cell r="P68">
            <v>203</v>
          </cell>
          <cell r="Q68">
            <v>1.34</v>
          </cell>
          <cell r="R68">
            <v>468</v>
          </cell>
          <cell r="S68">
            <v>8.25</v>
          </cell>
          <cell r="T68">
            <v>371</v>
          </cell>
          <cell r="U68">
            <v>1224</v>
          </cell>
          <cell r="V68">
            <v>105</v>
          </cell>
          <cell r="W68">
            <v>974</v>
          </cell>
          <cell r="X68">
            <v>648</v>
          </cell>
          <cell r="Y68">
            <v>326</v>
          </cell>
          <cell r="Z68">
            <v>43093</v>
          </cell>
          <cell r="AA68">
            <v>1.38</v>
          </cell>
          <cell r="AB68">
            <v>3.71</v>
          </cell>
        </row>
        <row r="69">
          <cell r="B69">
            <v>990</v>
          </cell>
          <cell r="C69" t="str">
            <v xml:space="preserve">N0990                           </v>
          </cell>
          <cell r="D69">
            <v>32.866</v>
          </cell>
          <cell r="E69">
            <v>3.69</v>
          </cell>
          <cell r="F69">
            <v>14</v>
          </cell>
          <cell r="G69">
            <v>3.48</v>
          </cell>
          <cell r="H69">
            <v>19</v>
          </cell>
          <cell r="I69">
            <v>4.1500000000000004</v>
          </cell>
          <cell r="J69">
            <v>34</v>
          </cell>
          <cell r="K69">
            <v>4.6500000000000004</v>
          </cell>
          <cell r="L69">
            <v>49</v>
          </cell>
          <cell r="M69">
            <v>3.39</v>
          </cell>
          <cell r="N69">
            <v>78</v>
          </cell>
          <cell r="O69">
            <v>3.37</v>
          </cell>
          <cell r="P69">
            <v>120</v>
          </cell>
          <cell r="Q69">
            <v>2.82</v>
          </cell>
          <cell r="R69">
            <v>84</v>
          </cell>
          <cell r="S69">
            <v>10.24</v>
          </cell>
          <cell r="T69">
            <v>121</v>
          </cell>
          <cell r="U69">
            <v>4133</v>
          </cell>
          <cell r="V69">
            <v>229</v>
          </cell>
          <cell r="W69">
            <v>8509</v>
          </cell>
          <cell r="X69">
            <v>2800</v>
          </cell>
          <cell r="Y69">
            <v>5709</v>
          </cell>
          <cell r="Z69">
            <v>363062</v>
          </cell>
          <cell r="AA69">
            <v>2.33</v>
          </cell>
          <cell r="AB69">
            <v>7</v>
          </cell>
        </row>
        <row r="70">
          <cell r="B70">
            <v>1124</v>
          </cell>
          <cell r="C70" t="str">
            <v xml:space="preserve">AYTO. NAVALCARNERO              </v>
          </cell>
          <cell r="D70">
            <v>17.679400000000001</v>
          </cell>
          <cell r="E70">
            <v>3.63</v>
          </cell>
          <cell r="F70">
            <v>15</v>
          </cell>
          <cell r="G70">
            <v>3.54</v>
          </cell>
          <cell r="H70">
            <v>18</v>
          </cell>
          <cell r="I70">
            <v>3.82</v>
          </cell>
          <cell r="J70">
            <v>52</v>
          </cell>
          <cell r="K70">
            <v>3.48</v>
          </cell>
          <cell r="L70">
            <v>276</v>
          </cell>
          <cell r="M70">
            <v>1.98</v>
          </cell>
          <cell r="N70">
            <v>509</v>
          </cell>
          <cell r="O70">
            <v>1.93</v>
          </cell>
          <cell r="P70">
            <v>622</v>
          </cell>
          <cell r="Q70">
            <v>1.35</v>
          </cell>
          <cell r="R70">
            <v>467</v>
          </cell>
          <cell r="S70">
            <v>8.34</v>
          </cell>
          <cell r="T70">
            <v>340</v>
          </cell>
          <cell r="U70">
            <v>81</v>
          </cell>
          <cell r="V70">
            <v>8</v>
          </cell>
          <cell r="W70">
            <v>3</v>
          </cell>
          <cell r="X70">
            <v>12</v>
          </cell>
          <cell r="Y70">
            <v>-9</v>
          </cell>
          <cell r="Z70">
            <v>444</v>
          </cell>
          <cell r="AA70">
            <v>0.92</v>
          </cell>
          <cell r="AB70">
            <v>2.31</v>
          </cell>
        </row>
        <row r="71">
          <cell r="B71">
            <v>347</v>
          </cell>
          <cell r="C71" t="str">
            <v xml:space="preserve">PGP-0301 (A)                    </v>
          </cell>
          <cell r="D71">
            <v>29.683399999999999</v>
          </cell>
          <cell r="E71">
            <v>3.47</v>
          </cell>
          <cell r="F71">
            <v>16</v>
          </cell>
          <cell r="G71">
            <v>3.41</v>
          </cell>
          <cell r="H71">
            <v>20</v>
          </cell>
          <cell r="I71">
            <v>3.54</v>
          </cell>
          <cell r="J71">
            <v>95</v>
          </cell>
          <cell r="K71">
            <v>3.41</v>
          </cell>
          <cell r="L71">
            <v>295</v>
          </cell>
          <cell r="M71">
            <v>2.2599999999999998</v>
          </cell>
          <cell r="N71">
            <v>367</v>
          </cell>
          <cell r="O71">
            <v>1.92</v>
          </cell>
          <cell r="P71">
            <v>628</v>
          </cell>
          <cell r="Q71">
            <v>1.44</v>
          </cell>
          <cell r="R71">
            <v>399</v>
          </cell>
          <cell r="S71">
            <v>7.38</v>
          </cell>
          <cell r="T71">
            <v>725</v>
          </cell>
          <cell r="U71">
            <v>403</v>
          </cell>
          <cell r="V71">
            <v>668</v>
          </cell>
          <cell r="W71">
            <v>901</v>
          </cell>
          <cell r="X71">
            <v>1363</v>
          </cell>
          <cell r="Y71">
            <v>-462</v>
          </cell>
          <cell r="Z71">
            <v>79324</v>
          </cell>
          <cell r="AA71">
            <v>0.4</v>
          </cell>
          <cell r="AB71">
            <v>2.29</v>
          </cell>
        </row>
        <row r="72">
          <cell r="B72">
            <v>960</v>
          </cell>
          <cell r="C72" t="str">
            <v xml:space="preserve">KEMIRA IBERICA                  </v>
          </cell>
          <cell r="D72">
            <v>25.057700000000001</v>
          </cell>
          <cell r="E72">
            <v>3.44</v>
          </cell>
          <cell r="F72">
            <v>17</v>
          </cell>
          <cell r="G72">
            <v>3.41</v>
          </cell>
          <cell r="H72">
            <v>21</v>
          </cell>
          <cell r="I72">
            <v>3.66</v>
          </cell>
          <cell r="J72">
            <v>71</v>
          </cell>
          <cell r="K72">
            <v>3.92</v>
          </cell>
          <cell r="L72">
            <v>138</v>
          </cell>
          <cell r="M72">
            <v>2.69</v>
          </cell>
          <cell r="N72">
            <v>186</v>
          </cell>
          <cell r="O72">
            <v>2.4900000000000002</v>
          </cell>
          <cell r="P72">
            <v>312</v>
          </cell>
          <cell r="Q72">
            <v>1.29</v>
          </cell>
          <cell r="R72">
            <v>484</v>
          </cell>
          <cell r="S72">
            <v>8.24</v>
          </cell>
          <cell r="T72">
            <v>375</v>
          </cell>
          <cell r="U72">
            <v>108</v>
          </cell>
          <cell r="V72">
            <v>11</v>
          </cell>
          <cell r="W72" t="str">
            <v xml:space="preserve">      </v>
          </cell>
          <cell r="X72">
            <v>57</v>
          </cell>
          <cell r="Y72">
            <v>-57</v>
          </cell>
          <cell r="Z72">
            <v>2974</v>
          </cell>
          <cell r="AA72">
            <v>0.17</v>
          </cell>
          <cell r="AB72">
            <v>2.2000000000000002</v>
          </cell>
        </row>
        <row r="73">
          <cell r="B73">
            <v>1287</v>
          </cell>
          <cell r="C73" t="str">
            <v xml:space="preserve">FERROCAR.METROP.BARCEL.         </v>
          </cell>
          <cell r="D73">
            <v>14.913</v>
          </cell>
          <cell r="E73">
            <v>3.43</v>
          </cell>
          <cell r="F73">
            <v>18</v>
          </cell>
          <cell r="G73">
            <v>3.23</v>
          </cell>
          <cell r="H73">
            <v>25</v>
          </cell>
          <cell r="I73">
            <v>3.59</v>
          </cell>
          <cell r="J73">
            <v>84</v>
          </cell>
          <cell r="K73">
            <v>3.86</v>
          </cell>
          <cell r="L73">
            <v>166</v>
          </cell>
          <cell r="M73">
            <v>2.66</v>
          </cell>
          <cell r="N73">
            <v>191</v>
          </cell>
          <cell r="O73">
            <v>2.95</v>
          </cell>
          <cell r="P73">
            <v>165</v>
          </cell>
          <cell r="Q73">
            <v>1.58</v>
          </cell>
          <cell r="R73">
            <v>335</v>
          </cell>
          <cell r="S73">
            <v>7.6</v>
          </cell>
          <cell r="T73">
            <v>601</v>
          </cell>
          <cell r="U73">
            <v>2172</v>
          </cell>
          <cell r="V73">
            <v>780</v>
          </cell>
          <cell r="W73">
            <v>1631</v>
          </cell>
          <cell r="X73">
            <v>1783</v>
          </cell>
          <cell r="Y73">
            <v>-152</v>
          </cell>
          <cell r="Z73">
            <v>119153</v>
          </cell>
          <cell r="AA73">
            <v>0.75</v>
          </cell>
          <cell r="AB73">
            <v>3.2</v>
          </cell>
        </row>
        <row r="74">
          <cell r="B74">
            <v>384</v>
          </cell>
          <cell r="C74" t="str">
            <v xml:space="preserve">CARBUROS METALICOS              </v>
          </cell>
          <cell r="D74">
            <v>33.085299999999997</v>
          </cell>
          <cell r="E74">
            <v>3.4</v>
          </cell>
          <cell r="F74">
            <v>19</v>
          </cell>
          <cell r="G74">
            <v>3.37</v>
          </cell>
          <cell r="H74">
            <v>22</v>
          </cell>
          <cell r="I74">
            <v>3.59</v>
          </cell>
          <cell r="J74">
            <v>88</v>
          </cell>
          <cell r="K74">
            <v>4.3499999999999996</v>
          </cell>
          <cell r="L74">
            <v>67</v>
          </cell>
          <cell r="M74">
            <v>3.24</v>
          </cell>
          <cell r="N74">
            <v>96</v>
          </cell>
          <cell r="O74">
            <v>2.71</v>
          </cell>
          <cell r="P74">
            <v>229</v>
          </cell>
          <cell r="Q74">
            <v>1.37</v>
          </cell>
          <cell r="R74">
            <v>451</v>
          </cell>
          <cell r="S74">
            <v>9.3000000000000007</v>
          </cell>
          <cell r="T74">
            <v>163</v>
          </cell>
          <cell r="U74">
            <v>1444</v>
          </cell>
          <cell r="V74">
            <v>92</v>
          </cell>
          <cell r="W74">
            <v>502</v>
          </cell>
          <cell r="X74">
            <v>341</v>
          </cell>
          <cell r="Y74">
            <v>161</v>
          </cell>
          <cell r="Z74">
            <v>30959</v>
          </cell>
          <cell r="AA74">
            <v>0.12</v>
          </cell>
          <cell r="AB74">
            <v>3.85</v>
          </cell>
        </row>
        <row r="75">
          <cell r="B75">
            <v>933</v>
          </cell>
          <cell r="C75" t="str">
            <v xml:space="preserve">AGUAS DE BARCELONA              </v>
          </cell>
          <cell r="D75">
            <v>21.361699999999999</v>
          </cell>
          <cell r="E75">
            <v>3.35</v>
          </cell>
          <cell r="F75">
            <v>20</v>
          </cell>
          <cell r="G75">
            <v>3.24</v>
          </cell>
          <cell r="H75">
            <v>24</v>
          </cell>
          <cell r="I75">
            <v>3.54</v>
          </cell>
          <cell r="J75">
            <v>97</v>
          </cell>
          <cell r="K75">
            <v>3.78</v>
          </cell>
          <cell r="L75">
            <v>194</v>
          </cell>
          <cell r="M75">
            <v>2.73</v>
          </cell>
          <cell r="N75">
            <v>181</v>
          </cell>
          <cell r="O75">
            <v>2.5499999999999998</v>
          </cell>
          <cell r="P75">
            <v>289</v>
          </cell>
          <cell r="Q75">
            <v>1.52</v>
          </cell>
          <cell r="R75">
            <v>355</v>
          </cell>
          <cell r="S75">
            <v>8.44</v>
          </cell>
          <cell r="T75">
            <v>304</v>
          </cell>
          <cell r="U75">
            <v>1418</v>
          </cell>
          <cell r="V75">
            <v>677</v>
          </cell>
          <cell r="W75">
            <v>1555</v>
          </cell>
          <cell r="X75">
            <v>3978</v>
          </cell>
          <cell r="Y75">
            <v>-2423</v>
          </cell>
          <cell r="Z75">
            <v>127672</v>
          </cell>
          <cell r="AA75">
            <v>-0.13</v>
          </cell>
          <cell r="AB75">
            <v>0.33</v>
          </cell>
        </row>
        <row r="76">
          <cell r="B76">
            <v>1286</v>
          </cell>
          <cell r="C76" t="str">
            <v xml:space="preserve">ARGIV (1)                       </v>
          </cell>
          <cell r="D76">
            <v>15.8712</v>
          </cell>
          <cell r="E76">
            <v>3.35</v>
          </cell>
          <cell r="F76">
            <v>21</v>
          </cell>
          <cell r="G76">
            <v>3.1</v>
          </cell>
          <cell r="H76">
            <v>34</v>
          </cell>
          <cell r="I76">
            <v>3.02</v>
          </cell>
          <cell r="J76">
            <v>266</v>
          </cell>
          <cell r="K76">
            <v>3.02</v>
          </cell>
          <cell r="L76">
            <v>467</v>
          </cell>
          <cell r="M76">
            <v>1.57</v>
          </cell>
          <cell r="N76">
            <v>687</v>
          </cell>
          <cell r="O76">
            <v>0.9</v>
          </cell>
          <cell r="P76">
            <v>895</v>
          </cell>
          <cell r="Q76">
            <v>0.31</v>
          </cell>
          <cell r="R76">
            <v>930</v>
          </cell>
          <cell r="S76">
            <v>7.34</v>
          </cell>
          <cell r="T76">
            <v>750</v>
          </cell>
          <cell r="U76">
            <v>392</v>
          </cell>
          <cell r="V76">
            <v>79</v>
          </cell>
          <cell r="W76">
            <v>55</v>
          </cell>
          <cell r="X76">
            <v>370</v>
          </cell>
          <cell r="Y76">
            <v>-315</v>
          </cell>
          <cell r="Z76">
            <v>11843</v>
          </cell>
          <cell r="AA76">
            <v>-0.69</v>
          </cell>
          <cell r="AB76">
            <v>0.5</v>
          </cell>
        </row>
        <row r="77">
          <cell r="B77">
            <v>804</v>
          </cell>
          <cell r="C77" t="str">
            <v xml:space="preserve">IMPREX EUROPE                   </v>
          </cell>
          <cell r="D77">
            <v>24.469799999999999</v>
          </cell>
          <cell r="E77">
            <v>3.34</v>
          </cell>
          <cell r="F77">
            <v>22</v>
          </cell>
          <cell r="G77">
            <v>3.31</v>
          </cell>
          <cell r="H77">
            <v>23</v>
          </cell>
          <cell r="I77">
            <v>3.54</v>
          </cell>
          <cell r="J77">
            <v>94</v>
          </cell>
          <cell r="K77">
            <v>3.77</v>
          </cell>
          <cell r="L77">
            <v>197</v>
          </cell>
          <cell r="M77">
            <v>2.5499999999999998</v>
          </cell>
          <cell r="N77">
            <v>221</v>
          </cell>
          <cell r="O77">
            <v>2.37</v>
          </cell>
          <cell r="P77">
            <v>369</v>
          </cell>
          <cell r="Q77">
            <v>1.17</v>
          </cell>
          <cell r="R77">
            <v>546</v>
          </cell>
          <cell r="S77">
            <v>8.08</v>
          </cell>
          <cell r="T77">
            <v>414</v>
          </cell>
          <cell r="U77">
            <v>259</v>
          </cell>
          <cell r="V77">
            <v>3</v>
          </cell>
          <cell r="W77">
            <v>51</v>
          </cell>
          <cell r="X77">
            <v>2</v>
          </cell>
          <cell r="Y77">
            <v>49</v>
          </cell>
          <cell r="Z77">
            <v>1468</v>
          </cell>
          <cell r="AA77">
            <v>2.98</v>
          </cell>
          <cell r="AB77">
            <v>7.76</v>
          </cell>
        </row>
        <row r="78">
          <cell r="B78">
            <v>351</v>
          </cell>
          <cell r="C78" t="str">
            <v xml:space="preserve">CARGILL SLU                     </v>
          </cell>
          <cell r="D78">
            <v>27.707799999999999</v>
          </cell>
          <cell r="E78">
            <v>3.31</v>
          </cell>
          <cell r="F78">
            <v>23</v>
          </cell>
          <cell r="G78">
            <v>3.22</v>
          </cell>
          <cell r="H78">
            <v>26</v>
          </cell>
          <cell r="I78">
            <v>3.46</v>
          </cell>
          <cell r="J78">
            <v>143</v>
          </cell>
          <cell r="K78">
            <v>3.31</v>
          </cell>
          <cell r="L78">
            <v>325</v>
          </cell>
          <cell r="M78">
            <v>2.5099999999999998</v>
          </cell>
          <cell r="N78">
            <v>239</v>
          </cell>
          <cell r="O78">
            <v>2.4900000000000002</v>
          </cell>
          <cell r="P78">
            <v>316</v>
          </cell>
          <cell r="Q78">
            <v>1.29</v>
          </cell>
          <cell r="R78">
            <v>483</v>
          </cell>
          <cell r="S78">
            <v>8.57</v>
          </cell>
          <cell r="T78">
            <v>253</v>
          </cell>
          <cell r="U78">
            <v>1013</v>
          </cell>
          <cell r="V78">
            <v>95</v>
          </cell>
          <cell r="W78">
            <v>271</v>
          </cell>
          <cell r="X78">
            <v>573</v>
          </cell>
          <cell r="Y78">
            <v>-302</v>
          </cell>
          <cell r="Z78">
            <v>32065</v>
          </cell>
          <cell r="AA78">
            <v>0.25</v>
          </cell>
          <cell r="AB78">
            <v>2.82</v>
          </cell>
        </row>
        <row r="79">
          <cell r="B79">
            <v>327</v>
          </cell>
          <cell r="C79" t="str">
            <v xml:space="preserve">GRUP RHODIA                     </v>
          </cell>
          <cell r="D79">
            <v>3.0489000000000002</v>
          </cell>
          <cell r="E79">
            <v>3.3</v>
          </cell>
          <cell r="F79">
            <v>24</v>
          </cell>
          <cell r="G79">
            <v>3.19</v>
          </cell>
          <cell r="H79">
            <v>28</v>
          </cell>
          <cell r="I79">
            <v>3.36</v>
          </cell>
          <cell r="J79">
            <v>160</v>
          </cell>
          <cell r="K79">
            <v>3.33</v>
          </cell>
          <cell r="L79">
            <v>319</v>
          </cell>
          <cell r="M79">
            <v>2.12</v>
          </cell>
          <cell r="N79">
            <v>431</v>
          </cell>
          <cell r="O79">
            <v>1.53</v>
          </cell>
          <cell r="P79">
            <v>746</v>
          </cell>
          <cell r="Q79">
            <v>0.41</v>
          </cell>
          <cell r="R79">
            <v>888</v>
          </cell>
          <cell r="S79">
            <v>6.98</v>
          </cell>
          <cell r="T79">
            <v>890</v>
          </cell>
          <cell r="U79">
            <v>184</v>
          </cell>
          <cell r="V79">
            <v>34</v>
          </cell>
          <cell r="W79">
            <v>472</v>
          </cell>
          <cell r="X79">
            <v>134</v>
          </cell>
          <cell r="Y79">
            <v>338</v>
          </cell>
          <cell r="Z79">
            <v>8995</v>
          </cell>
          <cell r="AA79">
            <v>0.34</v>
          </cell>
          <cell r="AB79">
            <v>6.9</v>
          </cell>
        </row>
        <row r="80">
          <cell r="B80">
            <v>1034</v>
          </cell>
          <cell r="C80" t="str">
            <v xml:space="preserve">CONSORC.COMP.SEG.               </v>
          </cell>
          <cell r="D80">
            <v>17.3032</v>
          </cell>
          <cell r="E80">
            <v>3.3</v>
          </cell>
          <cell r="F80">
            <v>25</v>
          </cell>
          <cell r="G80">
            <v>3.18</v>
          </cell>
          <cell r="H80">
            <v>29</v>
          </cell>
          <cell r="I80">
            <v>3.48</v>
          </cell>
          <cell r="J80">
            <v>127</v>
          </cell>
          <cell r="K80">
            <v>3.35</v>
          </cell>
          <cell r="L80">
            <v>312</v>
          </cell>
          <cell r="M80">
            <v>2.11</v>
          </cell>
          <cell r="N80">
            <v>440</v>
          </cell>
          <cell r="O80">
            <v>2.42</v>
          </cell>
          <cell r="P80">
            <v>341</v>
          </cell>
          <cell r="Q80">
            <v>1.68</v>
          </cell>
          <cell r="R80">
            <v>255</v>
          </cell>
          <cell r="S80">
            <v>6.06</v>
          </cell>
          <cell r="T80">
            <v>1099</v>
          </cell>
          <cell r="U80">
            <v>293</v>
          </cell>
          <cell r="V80">
            <v>24</v>
          </cell>
          <cell r="W80">
            <v>7</v>
          </cell>
          <cell r="X80">
            <v>137</v>
          </cell>
          <cell r="Y80">
            <v>-130</v>
          </cell>
          <cell r="Z80">
            <v>10319</v>
          </cell>
          <cell r="AA80">
            <v>-0.13</v>
          </cell>
          <cell r="AB80">
            <v>0.59</v>
          </cell>
        </row>
        <row r="81">
          <cell r="B81">
            <v>725</v>
          </cell>
          <cell r="C81" t="str">
            <v xml:space="preserve">SISTEMA MAPFRE                  </v>
          </cell>
          <cell r="D81">
            <v>32.927700000000002</v>
          </cell>
          <cell r="E81">
            <v>3.26</v>
          </cell>
          <cell r="F81">
            <v>26</v>
          </cell>
          <cell r="G81">
            <v>3.2</v>
          </cell>
          <cell r="H81">
            <v>27</v>
          </cell>
          <cell r="I81">
            <v>3.48</v>
          </cell>
          <cell r="J81">
            <v>136</v>
          </cell>
          <cell r="K81">
            <v>3.5</v>
          </cell>
          <cell r="L81">
            <v>271</v>
          </cell>
          <cell r="M81">
            <v>2.2400000000000002</v>
          </cell>
          <cell r="N81">
            <v>373</v>
          </cell>
          <cell r="O81">
            <v>2.52</v>
          </cell>
          <cell r="P81">
            <v>306</v>
          </cell>
          <cell r="Q81">
            <v>1.76</v>
          </cell>
          <cell r="R81">
            <v>233</v>
          </cell>
          <cell r="S81">
            <v>6.08</v>
          </cell>
          <cell r="T81">
            <v>1095</v>
          </cell>
          <cell r="U81">
            <v>12340</v>
          </cell>
          <cell r="V81">
            <v>261</v>
          </cell>
          <cell r="W81">
            <v>9360</v>
          </cell>
          <cell r="X81">
            <v>5455</v>
          </cell>
          <cell r="Y81">
            <v>3905</v>
          </cell>
          <cell r="Z81">
            <v>544559</v>
          </cell>
          <cell r="AA81">
            <v>1.44</v>
          </cell>
          <cell r="AB81">
            <v>2.61</v>
          </cell>
        </row>
        <row r="82">
          <cell r="B82">
            <v>1330</v>
          </cell>
          <cell r="C82" t="str">
            <v xml:space="preserve">F28 (2)                         </v>
          </cell>
          <cell r="D82">
            <v>14.969200000000001</v>
          </cell>
          <cell r="E82">
            <v>3.25</v>
          </cell>
          <cell r="F82">
            <v>27</v>
          </cell>
          <cell r="G82">
            <v>3.14</v>
          </cell>
          <cell r="H82">
            <v>30</v>
          </cell>
          <cell r="I82">
            <v>3.52</v>
          </cell>
          <cell r="J82">
            <v>102</v>
          </cell>
          <cell r="K82">
            <v>3.97</v>
          </cell>
          <cell r="L82">
            <v>126</v>
          </cell>
          <cell r="M82">
            <v>2.77</v>
          </cell>
          <cell r="N82">
            <v>178</v>
          </cell>
          <cell r="O82">
            <v>2.94</v>
          </cell>
          <cell r="P82">
            <v>168</v>
          </cell>
          <cell r="Q82">
            <v>1.1000000000000001</v>
          </cell>
          <cell r="R82">
            <v>593</v>
          </cell>
          <cell r="S82">
            <v>8.34</v>
          </cell>
          <cell r="T82">
            <v>343</v>
          </cell>
          <cell r="U82">
            <v>10</v>
          </cell>
          <cell r="V82">
            <v>4</v>
          </cell>
          <cell r="W82">
            <v>15</v>
          </cell>
          <cell r="X82">
            <v>4</v>
          </cell>
          <cell r="Y82">
            <v>11</v>
          </cell>
          <cell r="Z82">
            <v>1058</v>
          </cell>
          <cell r="AA82">
            <v>1.03</v>
          </cell>
          <cell r="AB82">
            <v>4.79</v>
          </cell>
        </row>
        <row r="83">
          <cell r="B83">
            <v>944</v>
          </cell>
          <cell r="C83" t="str">
            <v xml:space="preserve">FPIII (3)                       </v>
          </cell>
          <cell r="D83">
            <v>35.232300000000002</v>
          </cell>
          <cell r="E83">
            <v>3.24</v>
          </cell>
          <cell r="F83">
            <v>29</v>
          </cell>
          <cell r="G83">
            <v>3.13</v>
          </cell>
          <cell r="H83">
            <v>32</v>
          </cell>
          <cell r="I83">
            <v>3.25</v>
          </cell>
          <cell r="J83">
            <v>185</v>
          </cell>
          <cell r="K83">
            <v>3.55</v>
          </cell>
          <cell r="L83">
            <v>250</v>
          </cell>
          <cell r="M83">
            <v>1.97</v>
          </cell>
          <cell r="N83">
            <v>517</v>
          </cell>
          <cell r="O83">
            <v>1.64</v>
          </cell>
          <cell r="P83">
            <v>715</v>
          </cell>
          <cell r="Q83">
            <v>0.9</v>
          </cell>
          <cell r="R83">
            <v>679</v>
          </cell>
          <cell r="S83">
            <v>7.77</v>
          </cell>
          <cell r="T83">
            <v>501</v>
          </cell>
          <cell r="U83">
            <v>149</v>
          </cell>
          <cell r="V83">
            <v>6</v>
          </cell>
          <cell r="W83">
            <v>11</v>
          </cell>
          <cell r="X83">
            <v>29</v>
          </cell>
          <cell r="Y83">
            <v>-18</v>
          </cell>
          <cell r="Z83">
            <v>2399</v>
          </cell>
          <cell r="AA83">
            <v>1.33</v>
          </cell>
          <cell r="AB83">
            <v>1.75</v>
          </cell>
        </row>
        <row r="84">
          <cell r="B84">
            <v>956</v>
          </cell>
          <cell r="C84" t="str">
            <v xml:space="preserve">FPIII (7)                       </v>
          </cell>
          <cell r="D84">
            <v>30.343299999999999</v>
          </cell>
          <cell r="E84">
            <v>3.24</v>
          </cell>
          <cell r="F84">
            <v>30</v>
          </cell>
          <cell r="G84">
            <v>3.13</v>
          </cell>
          <cell r="H84">
            <v>31</v>
          </cell>
          <cell r="I84">
            <v>3.24</v>
          </cell>
          <cell r="J84">
            <v>187</v>
          </cell>
          <cell r="K84">
            <v>3.55</v>
          </cell>
          <cell r="L84">
            <v>253</v>
          </cell>
          <cell r="M84">
            <v>1.96</v>
          </cell>
          <cell r="N84">
            <v>523</v>
          </cell>
          <cell r="O84">
            <v>1.62</v>
          </cell>
          <cell r="P84">
            <v>723</v>
          </cell>
          <cell r="Q84">
            <v>0.89</v>
          </cell>
          <cell r="R84">
            <v>690</v>
          </cell>
          <cell r="S84">
            <v>7.77</v>
          </cell>
          <cell r="T84">
            <v>502</v>
          </cell>
          <cell r="U84">
            <v>13</v>
          </cell>
          <cell r="V84" t="str">
            <v xml:space="preserve">      </v>
          </cell>
          <cell r="W84" t="str">
            <v xml:space="preserve">      </v>
          </cell>
          <cell r="X84" t="str">
            <v xml:space="preserve">      </v>
          </cell>
          <cell r="Y84" t="str">
            <v xml:space="preserve">      </v>
          </cell>
          <cell r="Z84">
            <v>374</v>
          </cell>
          <cell r="AA84">
            <v>1.36</v>
          </cell>
          <cell r="AB84">
            <v>4.55</v>
          </cell>
        </row>
        <row r="85">
          <cell r="B85">
            <v>961</v>
          </cell>
          <cell r="C85" t="str">
            <v xml:space="preserve">FPIII (4)                       </v>
          </cell>
          <cell r="D85">
            <v>35.581699999999998</v>
          </cell>
          <cell r="E85">
            <v>3.24</v>
          </cell>
          <cell r="F85">
            <v>28</v>
          </cell>
          <cell r="G85">
            <v>3.13</v>
          </cell>
          <cell r="H85">
            <v>33</v>
          </cell>
          <cell r="I85">
            <v>3.24</v>
          </cell>
          <cell r="J85">
            <v>190</v>
          </cell>
          <cell r="K85">
            <v>3.55</v>
          </cell>
          <cell r="L85">
            <v>251</v>
          </cell>
          <cell r="M85">
            <v>1.97</v>
          </cell>
          <cell r="N85">
            <v>521</v>
          </cell>
          <cell r="O85">
            <v>1.63</v>
          </cell>
          <cell r="P85">
            <v>717</v>
          </cell>
          <cell r="Q85">
            <v>0.88</v>
          </cell>
          <cell r="R85">
            <v>698</v>
          </cell>
          <cell r="S85">
            <v>7.77</v>
          </cell>
          <cell r="T85">
            <v>503</v>
          </cell>
          <cell r="U85">
            <v>15</v>
          </cell>
          <cell r="V85" t="str">
            <v xml:space="preserve">      </v>
          </cell>
          <cell r="W85" t="str">
            <v xml:space="preserve">      </v>
          </cell>
          <cell r="X85" t="str">
            <v xml:space="preserve">      </v>
          </cell>
          <cell r="Y85" t="str">
            <v xml:space="preserve">      </v>
          </cell>
          <cell r="Z85">
            <v>238</v>
          </cell>
          <cell r="AA85">
            <v>1.37</v>
          </cell>
          <cell r="AB85">
            <v>4.54</v>
          </cell>
        </row>
        <row r="86">
          <cell r="B86">
            <v>949</v>
          </cell>
          <cell r="C86" t="str">
            <v xml:space="preserve">F27 (1)                         </v>
          </cell>
          <cell r="D86">
            <v>223.7937</v>
          </cell>
          <cell r="E86">
            <v>3.22</v>
          </cell>
          <cell r="F86">
            <v>31</v>
          </cell>
          <cell r="G86">
            <v>3.06</v>
          </cell>
          <cell r="H86">
            <v>42</v>
          </cell>
          <cell r="I86">
            <v>3.01</v>
          </cell>
          <cell r="J86">
            <v>275</v>
          </cell>
          <cell r="K86">
            <v>3.55</v>
          </cell>
          <cell r="L86">
            <v>249</v>
          </cell>
          <cell r="M86">
            <v>2.11</v>
          </cell>
          <cell r="N86">
            <v>436</v>
          </cell>
          <cell r="O86">
            <v>1.7</v>
          </cell>
          <cell r="P86">
            <v>694</v>
          </cell>
          <cell r="Q86">
            <v>1.02</v>
          </cell>
          <cell r="R86">
            <v>627</v>
          </cell>
          <cell r="S86">
            <v>7.8</v>
          </cell>
          <cell r="T86">
            <v>494</v>
          </cell>
          <cell r="U86">
            <v>556</v>
          </cell>
          <cell r="V86">
            <v>5</v>
          </cell>
          <cell r="W86">
            <v>195</v>
          </cell>
          <cell r="X86">
            <v>16</v>
          </cell>
          <cell r="Y86">
            <v>179</v>
          </cell>
          <cell r="Z86">
            <v>6984</v>
          </cell>
          <cell r="AA86">
            <v>2.74</v>
          </cell>
          <cell r="AB86">
            <v>6.39</v>
          </cell>
        </row>
        <row r="87">
          <cell r="B87">
            <v>451</v>
          </cell>
          <cell r="C87" t="str">
            <v xml:space="preserve">AVENTIS PHARMA                  </v>
          </cell>
          <cell r="D87">
            <v>2.9788000000000001</v>
          </cell>
          <cell r="E87">
            <v>3.2</v>
          </cell>
          <cell r="F87">
            <v>32</v>
          </cell>
          <cell r="G87">
            <v>3.1</v>
          </cell>
          <cell r="H87">
            <v>36</v>
          </cell>
          <cell r="I87">
            <v>3.42</v>
          </cell>
          <cell r="J87">
            <v>148</v>
          </cell>
          <cell r="K87">
            <v>3.35</v>
          </cell>
          <cell r="L87">
            <v>309</v>
          </cell>
          <cell r="M87">
            <v>2.4</v>
          </cell>
          <cell r="N87">
            <v>280</v>
          </cell>
          <cell r="O87">
            <v>2.08</v>
          </cell>
          <cell r="P87">
            <v>527</v>
          </cell>
          <cell r="Q87">
            <v>1.1399999999999999</v>
          </cell>
          <cell r="R87">
            <v>564</v>
          </cell>
          <cell r="S87">
            <v>8.32</v>
          </cell>
          <cell r="T87">
            <v>352</v>
          </cell>
          <cell r="U87">
            <v>2275</v>
          </cell>
          <cell r="V87">
            <v>34</v>
          </cell>
          <cell r="W87">
            <v>1861</v>
          </cell>
          <cell r="X87">
            <v>191</v>
          </cell>
          <cell r="Y87">
            <v>1670</v>
          </cell>
          <cell r="Z87">
            <v>38835</v>
          </cell>
          <cell r="AA87">
            <v>-0.22</v>
          </cell>
          <cell r="AB87">
            <v>2.96</v>
          </cell>
        </row>
        <row r="88">
          <cell r="B88">
            <v>1132</v>
          </cell>
          <cell r="C88" t="str">
            <v xml:space="preserve">GRUPO HC ENERGIA                </v>
          </cell>
          <cell r="D88">
            <v>16.967600000000001</v>
          </cell>
          <cell r="E88">
            <v>3.2</v>
          </cell>
          <cell r="F88">
            <v>33</v>
          </cell>
          <cell r="G88">
            <v>3.09</v>
          </cell>
          <cell r="H88">
            <v>37</v>
          </cell>
          <cell r="I88">
            <v>3.52</v>
          </cell>
          <cell r="J88">
            <v>99</v>
          </cell>
          <cell r="K88">
            <v>3.97</v>
          </cell>
          <cell r="L88">
            <v>125</v>
          </cell>
          <cell r="M88">
            <v>2.78</v>
          </cell>
          <cell r="N88">
            <v>175</v>
          </cell>
          <cell r="O88">
            <v>2.94</v>
          </cell>
          <cell r="P88">
            <v>167</v>
          </cell>
          <cell r="Q88">
            <v>1.1000000000000001</v>
          </cell>
          <cell r="R88">
            <v>591</v>
          </cell>
          <cell r="S88">
            <v>8.34</v>
          </cell>
          <cell r="T88">
            <v>344</v>
          </cell>
          <cell r="U88">
            <v>1227</v>
          </cell>
          <cell r="V88">
            <v>489</v>
          </cell>
          <cell r="W88">
            <v>1614</v>
          </cell>
          <cell r="X88">
            <v>1692</v>
          </cell>
          <cell r="Y88">
            <v>-78</v>
          </cell>
          <cell r="Z88">
            <v>126000</v>
          </cell>
          <cell r="AA88">
            <v>0.13</v>
          </cell>
          <cell r="AB88">
            <v>3.2</v>
          </cell>
        </row>
        <row r="89">
          <cell r="B89">
            <v>1328</v>
          </cell>
          <cell r="C89" t="str">
            <v xml:space="preserve">NUC.ASCO-VANDELLOS II           </v>
          </cell>
          <cell r="D89">
            <v>14.879200000000001</v>
          </cell>
          <cell r="E89">
            <v>3.19</v>
          </cell>
          <cell r="F89">
            <v>34</v>
          </cell>
          <cell r="G89">
            <v>2.94</v>
          </cell>
          <cell r="H89">
            <v>64</v>
          </cell>
          <cell r="I89">
            <v>3.12</v>
          </cell>
          <cell r="J89">
            <v>231</v>
          </cell>
          <cell r="K89">
            <v>3.82</v>
          </cell>
          <cell r="L89">
            <v>182</v>
          </cell>
          <cell r="M89">
            <v>2.2599999999999998</v>
          </cell>
          <cell r="N89">
            <v>366</v>
          </cell>
          <cell r="O89">
            <v>1.96</v>
          </cell>
          <cell r="P89">
            <v>611</v>
          </cell>
          <cell r="Q89">
            <v>1.26</v>
          </cell>
          <cell r="R89">
            <v>514</v>
          </cell>
          <cell r="S89">
            <v>7.69</v>
          </cell>
          <cell r="T89">
            <v>534</v>
          </cell>
          <cell r="U89">
            <v>1047</v>
          </cell>
          <cell r="V89">
            <v>646</v>
          </cell>
          <cell r="W89">
            <v>496</v>
          </cell>
          <cell r="X89">
            <v>6843</v>
          </cell>
          <cell r="Y89">
            <v>-6347</v>
          </cell>
          <cell r="Z89">
            <v>400527</v>
          </cell>
          <cell r="AA89">
            <v>-0.01</v>
          </cell>
          <cell r="AB89">
            <v>2.1</v>
          </cell>
        </row>
        <row r="90">
          <cell r="B90">
            <v>422</v>
          </cell>
          <cell r="C90" t="str">
            <v xml:space="preserve">REPSOL                          </v>
          </cell>
          <cell r="D90">
            <v>3.9268999999999998</v>
          </cell>
          <cell r="E90">
            <v>3.18</v>
          </cell>
          <cell r="F90">
            <v>36</v>
          </cell>
          <cell r="G90">
            <v>3.09</v>
          </cell>
          <cell r="H90">
            <v>38</v>
          </cell>
          <cell r="I90">
            <v>3.7</v>
          </cell>
          <cell r="J90">
            <v>65</v>
          </cell>
          <cell r="K90">
            <v>3.9</v>
          </cell>
          <cell r="L90">
            <v>146</v>
          </cell>
          <cell r="M90">
            <v>2.29</v>
          </cell>
          <cell r="N90">
            <v>343</v>
          </cell>
          <cell r="O90">
            <v>1.96</v>
          </cell>
          <cell r="P90">
            <v>597</v>
          </cell>
          <cell r="Q90">
            <v>1.42</v>
          </cell>
          <cell r="R90">
            <v>414</v>
          </cell>
          <cell r="S90">
            <v>7.62</v>
          </cell>
          <cell r="T90">
            <v>580</v>
          </cell>
          <cell r="U90">
            <v>3268</v>
          </cell>
          <cell r="V90">
            <v>316</v>
          </cell>
          <cell r="W90">
            <v>4330</v>
          </cell>
          <cell r="X90">
            <v>1368</v>
          </cell>
          <cell r="Y90">
            <v>2962</v>
          </cell>
          <cell r="Z90">
            <v>199619</v>
          </cell>
          <cell r="AA90">
            <v>1.23</v>
          </cell>
          <cell r="AB90">
            <v>4.26</v>
          </cell>
        </row>
        <row r="91">
          <cell r="B91">
            <v>943</v>
          </cell>
          <cell r="C91" t="str">
            <v xml:space="preserve">FPIII (8)                       </v>
          </cell>
          <cell r="D91">
            <v>35.942100000000003</v>
          </cell>
          <cell r="E91">
            <v>3.18</v>
          </cell>
          <cell r="F91">
            <v>35</v>
          </cell>
          <cell r="G91">
            <v>3.06</v>
          </cell>
          <cell r="H91">
            <v>40</v>
          </cell>
          <cell r="I91">
            <v>3.2</v>
          </cell>
          <cell r="J91">
            <v>204</v>
          </cell>
          <cell r="K91">
            <v>3.54</v>
          </cell>
          <cell r="L91">
            <v>256</v>
          </cell>
          <cell r="M91">
            <v>1.95</v>
          </cell>
          <cell r="N91">
            <v>529</v>
          </cell>
          <cell r="O91">
            <v>1.64</v>
          </cell>
          <cell r="P91">
            <v>716</v>
          </cell>
          <cell r="Q91">
            <v>0.9</v>
          </cell>
          <cell r="R91">
            <v>680</v>
          </cell>
          <cell r="S91">
            <v>7.77</v>
          </cell>
          <cell r="T91">
            <v>504</v>
          </cell>
          <cell r="U91">
            <v>198</v>
          </cell>
          <cell r="V91">
            <v>6</v>
          </cell>
          <cell r="W91">
            <v>7</v>
          </cell>
          <cell r="X91">
            <v>11</v>
          </cell>
          <cell r="Y91">
            <v>-4</v>
          </cell>
          <cell r="Z91">
            <v>4570</v>
          </cell>
          <cell r="AA91">
            <v>-5.25</v>
          </cell>
          <cell r="AB91">
            <v>-3.43</v>
          </cell>
        </row>
        <row r="92">
          <cell r="B92">
            <v>377</v>
          </cell>
          <cell r="C92" t="str">
            <v xml:space="preserve">N0377-1                         </v>
          </cell>
          <cell r="D92">
            <v>23.188800000000001</v>
          </cell>
          <cell r="E92">
            <v>3.16</v>
          </cell>
          <cell r="F92">
            <v>37</v>
          </cell>
          <cell r="G92">
            <v>3.04</v>
          </cell>
          <cell r="H92">
            <v>44</v>
          </cell>
          <cell r="I92">
            <v>3.23</v>
          </cell>
          <cell r="J92">
            <v>193</v>
          </cell>
          <cell r="K92">
            <v>3.01</v>
          </cell>
          <cell r="L92">
            <v>489</v>
          </cell>
          <cell r="M92" t="str">
            <v xml:space="preserve">     </v>
          </cell>
          <cell r="N92" t="str">
            <v xml:space="preserve">    </v>
          </cell>
          <cell r="O92">
            <v>2.23</v>
          </cell>
          <cell r="P92">
            <v>441</v>
          </cell>
          <cell r="Q92">
            <v>0.95</v>
          </cell>
          <cell r="R92">
            <v>656</v>
          </cell>
          <cell r="S92">
            <v>6.4</v>
          </cell>
          <cell r="T92">
            <v>1037</v>
          </cell>
          <cell r="U92">
            <v>1693</v>
          </cell>
          <cell r="V92">
            <v>441</v>
          </cell>
          <cell r="W92">
            <v>488</v>
          </cell>
          <cell r="X92">
            <v>8728</v>
          </cell>
          <cell r="Y92">
            <v>-8240</v>
          </cell>
          <cell r="Z92">
            <v>183823</v>
          </cell>
          <cell r="AA92">
            <v>-1.08</v>
          </cell>
          <cell r="AB92">
            <v>-2.52</v>
          </cell>
        </row>
        <row r="93">
          <cell r="B93">
            <v>1145</v>
          </cell>
          <cell r="C93" t="str">
            <v xml:space="preserve">FPV (15)                        </v>
          </cell>
          <cell r="D93">
            <v>40.805300000000003</v>
          </cell>
          <cell r="E93">
            <v>3.15</v>
          </cell>
          <cell r="F93">
            <v>38</v>
          </cell>
          <cell r="G93">
            <v>3.06</v>
          </cell>
          <cell r="H93">
            <v>41</v>
          </cell>
          <cell r="I93">
            <v>3.71</v>
          </cell>
          <cell r="J93">
            <v>63</v>
          </cell>
          <cell r="K93">
            <v>4.09</v>
          </cell>
          <cell r="L93">
            <v>93</v>
          </cell>
          <cell r="M93">
            <v>2.57</v>
          </cell>
          <cell r="N93">
            <v>212</v>
          </cell>
          <cell r="O93">
            <v>2.2200000000000002</v>
          </cell>
          <cell r="P93">
            <v>454</v>
          </cell>
          <cell r="Q93">
            <v>1.39</v>
          </cell>
          <cell r="R93">
            <v>449</v>
          </cell>
          <cell r="S93">
            <v>8.09</v>
          </cell>
          <cell r="T93">
            <v>413</v>
          </cell>
          <cell r="U93">
            <v>114</v>
          </cell>
          <cell r="V93">
            <v>5</v>
          </cell>
          <cell r="W93" t="str">
            <v xml:space="preserve">      </v>
          </cell>
          <cell r="X93">
            <v>124</v>
          </cell>
          <cell r="Y93">
            <v>-124</v>
          </cell>
          <cell r="Z93">
            <v>1468</v>
          </cell>
          <cell r="AA93">
            <v>-3.35</v>
          </cell>
          <cell r="AB93">
            <v>-4.2</v>
          </cell>
        </row>
        <row r="94">
          <cell r="B94">
            <v>293</v>
          </cell>
          <cell r="C94" t="str">
            <v xml:space="preserve">REPSOL EXPLORACION              </v>
          </cell>
          <cell r="D94">
            <v>3.9236</v>
          </cell>
          <cell r="E94">
            <v>3.14</v>
          </cell>
          <cell r="F94">
            <v>39</v>
          </cell>
          <cell r="G94">
            <v>3.03</v>
          </cell>
          <cell r="H94">
            <v>51</v>
          </cell>
          <cell r="I94">
            <v>3.6</v>
          </cell>
          <cell r="J94">
            <v>80</v>
          </cell>
          <cell r="K94">
            <v>3.9</v>
          </cell>
          <cell r="L94">
            <v>151</v>
          </cell>
          <cell r="M94">
            <v>2.2799999999999998</v>
          </cell>
          <cell r="N94">
            <v>351</v>
          </cell>
          <cell r="O94">
            <v>1.96</v>
          </cell>
          <cell r="P94">
            <v>593</v>
          </cell>
          <cell r="Q94">
            <v>1.43</v>
          </cell>
          <cell r="R94">
            <v>412</v>
          </cell>
          <cell r="S94">
            <v>7.63</v>
          </cell>
          <cell r="T94">
            <v>576</v>
          </cell>
          <cell r="U94">
            <v>1026</v>
          </cell>
          <cell r="V94">
            <v>115</v>
          </cell>
          <cell r="W94">
            <v>1129</v>
          </cell>
          <cell r="X94">
            <v>635</v>
          </cell>
          <cell r="Y94">
            <v>494</v>
          </cell>
          <cell r="Z94">
            <v>61323</v>
          </cell>
          <cell r="AA94">
            <v>0.84</v>
          </cell>
          <cell r="AB94">
            <v>3.65</v>
          </cell>
        </row>
        <row r="95">
          <cell r="B95">
            <v>966</v>
          </cell>
          <cell r="C95" t="str">
            <v xml:space="preserve">PROM.CONJ.DIP.CUENCA            </v>
          </cell>
          <cell r="D95">
            <v>19.681899999999999</v>
          </cell>
          <cell r="E95">
            <v>3.14</v>
          </cell>
          <cell r="F95">
            <v>40</v>
          </cell>
          <cell r="G95">
            <v>3.04</v>
          </cell>
          <cell r="H95">
            <v>43</v>
          </cell>
          <cell r="I95">
            <v>3.01</v>
          </cell>
          <cell r="J95">
            <v>276</v>
          </cell>
          <cell r="K95">
            <v>3.19</v>
          </cell>
          <cell r="L95">
            <v>373</v>
          </cell>
          <cell r="M95">
            <v>2.4500000000000002</v>
          </cell>
          <cell r="N95">
            <v>260</v>
          </cell>
          <cell r="O95">
            <v>2.37</v>
          </cell>
          <cell r="P95">
            <v>365</v>
          </cell>
          <cell r="Q95">
            <v>1.71</v>
          </cell>
          <cell r="R95">
            <v>246</v>
          </cell>
          <cell r="S95">
            <v>7.06</v>
          </cell>
          <cell r="T95">
            <v>853</v>
          </cell>
          <cell r="U95">
            <v>495</v>
          </cell>
          <cell r="V95">
            <v>34</v>
          </cell>
          <cell r="W95">
            <v>144</v>
          </cell>
          <cell r="X95">
            <v>82</v>
          </cell>
          <cell r="Y95">
            <v>62</v>
          </cell>
          <cell r="Z95">
            <v>7414</v>
          </cell>
          <cell r="AA95">
            <v>1.55</v>
          </cell>
          <cell r="AB95">
            <v>4.0999999999999996</v>
          </cell>
        </row>
        <row r="96">
          <cell r="B96">
            <v>414</v>
          </cell>
          <cell r="C96" t="str">
            <v xml:space="preserve">FIVES STEEL SPAIN               </v>
          </cell>
          <cell r="D96">
            <v>29.2163</v>
          </cell>
          <cell r="E96">
            <v>3.12</v>
          </cell>
          <cell r="F96">
            <v>45</v>
          </cell>
          <cell r="G96">
            <v>3.03</v>
          </cell>
          <cell r="H96">
            <v>47</v>
          </cell>
          <cell r="I96">
            <v>3.48</v>
          </cell>
          <cell r="J96">
            <v>137</v>
          </cell>
          <cell r="K96">
            <v>3.31</v>
          </cell>
          <cell r="L96">
            <v>333</v>
          </cell>
          <cell r="M96">
            <v>2.02</v>
          </cell>
          <cell r="N96">
            <v>496</v>
          </cell>
          <cell r="O96">
            <v>2.36</v>
          </cell>
          <cell r="P96">
            <v>380</v>
          </cell>
          <cell r="Q96">
            <v>1.61</v>
          </cell>
          <cell r="R96">
            <v>310</v>
          </cell>
          <cell r="S96">
            <v>5.83</v>
          </cell>
          <cell r="T96">
            <v>1140</v>
          </cell>
          <cell r="U96">
            <v>43</v>
          </cell>
          <cell r="V96">
            <v>2</v>
          </cell>
          <cell r="W96">
            <v>72</v>
          </cell>
          <cell r="X96" t="str">
            <v xml:space="preserve">      </v>
          </cell>
          <cell r="Y96">
            <v>72</v>
          </cell>
          <cell r="Z96">
            <v>1139</v>
          </cell>
          <cell r="AA96">
            <v>-1.38</v>
          </cell>
          <cell r="AB96">
            <v>5.62</v>
          </cell>
        </row>
        <row r="97">
          <cell r="B97">
            <v>662</v>
          </cell>
          <cell r="C97" t="str">
            <v xml:space="preserve">MARIE BRIZARD ESPAÑA            </v>
          </cell>
          <cell r="D97">
            <v>29.232099999999999</v>
          </cell>
          <cell r="E97">
            <v>3.12</v>
          </cell>
          <cell r="F97">
            <v>43</v>
          </cell>
          <cell r="G97">
            <v>3.03</v>
          </cell>
          <cell r="H97">
            <v>45</v>
          </cell>
          <cell r="I97">
            <v>3.48</v>
          </cell>
          <cell r="J97">
            <v>129</v>
          </cell>
          <cell r="K97">
            <v>3.31</v>
          </cell>
          <cell r="L97">
            <v>326</v>
          </cell>
          <cell r="M97">
            <v>2.0299999999999998</v>
          </cell>
          <cell r="N97">
            <v>487</v>
          </cell>
          <cell r="O97">
            <v>2.37</v>
          </cell>
          <cell r="P97">
            <v>367</v>
          </cell>
          <cell r="Q97">
            <v>1.63</v>
          </cell>
          <cell r="R97">
            <v>290</v>
          </cell>
          <cell r="S97">
            <v>5.84</v>
          </cell>
          <cell r="T97">
            <v>1127</v>
          </cell>
          <cell r="U97">
            <v>32</v>
          </cell>
          <cell r="V97">
            <v>5</v>
          </cell>
          <cell r="W97">
            <v>21</v>
          </cell>
          <cell r="X97">
            <v>12</v>
          </cell>
          <cell r="Y97">
            <v>9</v>
          </cell>
          <cell r="Z97">
            <v>821</v>
          </cell>
          <cell r="AA97">
            <v>0.86</v>
          </cell>
          <cell r="AB97">
            <v>3.25</v>
          </cell>
        </row>
        <row r="98">
          <cell r="B98">
            <v>1011</v>
          </cell>
          <cell r="C98" t="str">
            <v xml:space="preserve">REPSOL INVESTIG.PETROLI.        </v>
          </cell>
          <cell r="D98">
            <v>3.9451999999999998</v>
          </cell>
          <cell r="E98">
            <v>3.12</v>
          </cell>
          <cell r="F98">
            <v>42</v>
          </cell>
          <cell r="G98">
            <v>3.01</v>
          </cell>
          <cell r="H98">
            <v>57</v>
          </cell>
          <cell r="I98">
            <v>3.52</v>
          </cell>
          <cell r="J98">
            <v>100</v>
          </cell>
          <cell r="K98">
            <v>3.94</v>
          </cell>
          <cell r="L98">
            <v>136</v>
          </cell>
          <cell r="M98">
            <v>2.33</v>
          </cell>
          <cell r="N98">
            <v>316</v>
          </cell>
          <cell r="O98">
            <v>1.96</v>
          </cell>
          <cell r="P98">
            <v>612</v>
          </cell>
          <cell r="Q98">
            <v>1.43</v>
          </cell>
          <cell r="R98">
            <v>415</v>
          </cell>
          <cell r="S98">
            <v>7.62</v>
          </cell>
          <cell r="T98">
            <v>581</v>
          </cell>
          <cell r="U98">
            <v>37</v>
          </cell>
          <cell r="V98">
            <v>9</v>
          </cell>
          <cell r="W98">
            <v>19</v>
          </cell>
          <cell r="X98">
            <v>4</v>
          </cell>
          <cell r="Y98">
            <v>15</v>
          </cell>
          <cell r="Z98">
            <v>1617</v>
          </cell>
          <cell r="AA98">
            <v>1.37</v>
          </cell>
          <cell r="AB98">
            <v>4.58</v>
          </cell>
        </row>
        <row r="99">
          <cell r="B99">
            <v>1324</v>
          </cell>
          <cell r="C99" t="str">
            <v xml:space="preserve">ARGV (4)                        </v>
          </cell>
          <cell r="D99">
            <v>14.6899</v>
          </cell>
          <cell r="E99">
            <v>3.12</v>
          </cell>
          <cell r="F99">
            <v>41</v>
          </cell>
          <cell r="G99">
            <v>2.92</v>
          </cell>
          <cell r="H99">
            <v>65</v>
          </cell>
          <cell r="I99">
            <v>3.03</v>
          </cell>
          <cell r="J99">
            <v>262</v>
          </cell>
          <cell r="K99">
            <v>3.42</v>
          </cell>
          <cell r="L99">
            <v>288</v>
          </cell>
          <cell r="M99">
            <v>1.96</v>
          </cell>
          <cell r="N99">
            <v>524</v>
          </cell>
          <cell r="O99">
            <v>1.44</v>
          </cell>
          <cell r="P99">
            <v>775</v>
          </cell>
          <cell r="Q99">
            <v>0.76</v>
          </cell>
          <cell r="R99">
            <v>749</v>
          </cell>
          <cell r="S99">
            <v>7.61</v>
          </cell>
          <cell r="T99">
            <v>594</v>
          </cell>
          <cell r="U99">
            <v>388</v>
          </cell>
          <cell r="V99">
            <v>11</v>
          </cell>
          <cell r="W99">
            <v>78</v>
          </cell>
          <cell r="X99">
            <v>41</v>
          </cell>
          <cell r="Y99">
            <v>37</v>
          </cell>
          <cell r="Z99">
            <v>3085</v>
          </cell>
          <cell r="AA99">
            <v>1.79</v>
          </cell>
          <cell r="AB99">
            <v>4.25</v>
          </cell>
        </row>
        <row r="100">
          <cell r="B100">
            <v>1430</v>
          </cell>
          <cell r="C100" t="str">
            <v xml:space="preserve">PAPELERA DE BRANDIA             </v>
          </cell>
          <cell r="D100">
            <v>29.2212</v>
          </cell>
          <cell r="E100">
            <v>3.12</v>
          </cell>
          <cell r="F100">
            <v>44</v>
          </cell>
          <cell r="G100">
            <v>3.03</v>
          </cell>
          <cell r="H100">
            <v>48</v>
          </cell>
          <cell r="I100">
            <v>3.48</v>
          </cell>
          <cell r="J100">
            <v>131</v>
          </cell>
          <cell r="K100">
            <v>3.31</v>
          </cell>
          <cell r="L100">
            <v>327</v>
          </cell>
          <cell r="M100">
            <v>2.0299999999999998</v>
          </cell>
          <cell r="N100">
            <v>493</v>
          </cell>
          <cell r="O100">
            <v>2.36</v>
          </cell>
          <cell r="P100">
            <v>372</v>
          </cell>
          <cell r="Q100">
            <v>1.62</v>
          </cell>
          <cell r="R100">
            <v>304</v>
          </cell>
          <cell r="S100">
            <v>5.84</v>
          </cell>
          <cell r="T100">
            <v>1133</v>
          </cell>
          <cell r="U100">
            <v>90</v>
          </cell>
          <cell r="V100">
            <v>5</v>
          </cell>
          <cell r="W100">
            <v>27</v>
          </cell>
          <cell r="X100" t="str">
            <v xml:space="preserve">      </v>
          </cell>
          <cell r="Y100">
            <v>27</v>
          </cell>
          <cell r="Z100">
            <v>1367</v>
          </cell>
          <cell r="AA100">
            <v>1.3</v>
          </cell>
          <cell r="AB100">
            <v>4.13</v>
          </cell>
        </row>
        <row r="101">
          <cell r="B101">
            <v>994</v>
          </cell>
          <cell r="C101" t="str">
            <v xml:space="preserve">FPV (13)                        </v>
          </cell>
          <cell r="D101">
            <v>38.535600000000002</v>
          </cell>
          <cell r="E101">
            <v>3.11</v>
          </cell>
          <cell r="F101">
            <v>46</v>
          </cell>
          <cell r="G101">
            <v>3.03</v>
          </cell>
          <cell r="H101">
            <v>49</v>
          </cell>
          <cell r="I101">
            <v>3.74</v>
          </cell>
          <cell r="J101">
            <v>59</v>
          </cell>
          <cell r="K101">
            <v>4.13</v>
          </cell>
          <cell r="L101">
            <v>88</v>
          </cell>
          <cell r="M101">
            <v>2.62</v>
          </cell>
          <cell r="N101">
            <v>203</v>
          </cell>
          <cell r="O101">
            <v>2.29</v>
          </cell>
          <cell r="P101">
            <v>400</v>
          </cell>
          <cell r="Q101">
            <v>1.52</v>
          </cell>
          <cell r="R101">
            <v>354</v>
          </cell>
          <cell r="S101">
            <v>8.3000000000000007</v>
          </cell>
          <cell r="T101">
            <v>357</v>
          </cell>
          <cell r="U101">
            <v>238</v>
          </cell>
          <cell r="V101">
            <v>31</v>
          </cell>
          <cell r="W101">
            <v>17</v>
          </cell>
          <cell r="X101">
            <v>96</v>
          </cell>
          <cell r="Y101">
            <v>-79</v>
          </cell>
          <cell r="Z101">
            <v>6098</v>
          </cell>
          <cell r="AA101">
            <v>0.18</v>
          </cell>
          <cell r="AB101">
            <v>3.25</v>
          </cell>
        </row>
        <row r="102">
          <cell r="B102">
            <v>400</v>
          </cell>
          <cell r="C102" t="str">
            <v xml:space="preserve">CEMENTOS PORTLAND VALDER.       </v>
          </cell>
          <cell r="D102">
            <v>31.847000000000001</v>
          </cell>
          <cell r="E102">
            <v>3.1</v>
          </cell>
          <cell r="F102">
            <v>48</v>
          </cell>
          <cell r="G102">
            <v>3.07</v>
          </cell>
          <cell r="H102">
            <v>39</v>
          </cell>
          <cell r="I102">
            <v>3.14</v>
          </cell>
          <cell r="J102">
            <v>221</v>
          </cell>
          <cell r="K102">
            <v>3.56</v>
          </cell>
          <cell r="L102">
            <v>248</v>
          </cell>
          <cell r="M102">
            <v>2.58</v>
          </cell>
          <cell r="N102">
            <v>207</v>
          </cell>
          <cell r="O102">
            <v>2.23</v>
          </cell>
          <cell r="P102">
            <v>446</v>
          </cell>
          <cell r="Q102">
            <v>1.18</v>
          </cell>
          <cell r="R102">
            <v>544</v>
          </cell>
          <cell r="S102">
            <v>6.69</v>
          </cell>
          <cell r="T102">
            <v>959</v>
          </cell>
          <cell r="U102">
            <v>734</v>
          </cell>
          <cell r="V102">
            <v>64</v>
          </cell>
          <cell r="W102">
            <v>502</v>
          </cell>
          <cell r="X102">
            <v>370</v>
          </cell>
          <cell r="Y102">
            <v>132</v>
          </cell>
          <cell r="Z102">
            <v>27497</v>
          </cell>
          <cell r="AA102">
            <v>1.1399999999999999</v>
          </cell>
          <cell r="AB102">
            <v>2.3199999999999998</v>
          </cell>
        </row>
        <row r="103">
          <cell r="B103">
            <v>947</v>
          </cell>
          <cell r="C103" t="str">
            <v xml:space="preserve">COLUMBIAN CARBON                </v>
          </cell>
          <cell r="D103">
            <v>3.9245999999999999</v>
          </cell>
          <cell r="E103">
            <v>3.1</v>
          </cell>
          <cell r="F103">
            <v>49</v>
          </cell>
          <cell r="G103">
            <v>2.96</v>
          </cell>
          <cell r="H103">
            <v>59</v>
          </cell>
          <cell r="I103">
            <v>3.51</v>
          </cell>
          <cell r="J103">
            <v>109</v>
          </cell>
          <cell r="K103">
            <v>3.9</v>
          </cell>
          <cell r="L103">
            <v>148</v>
          </cell>
          <cell r="M103">
            <v>2.2799999999999998</v>
          </cell>
          <cell r="N103">
            <v>346</v>
          </cell>
          <cell r="O103">
            <v>1.96</v>
          </cell>
          <cell r="P103">
            <v>598</v>
          </cell>
          <cell r="Q103">
            <v>1.42</v>
          </cell>
          <cell r="R103">
            <v>416</v>
          </cell>
          <cell r="S103">
            <v>7.62</v>
          </cell>
          <cell r="T103">
            <v>583</v>
          </cell>
          <cell r="U103">
            <v>82</v>
          </cell>
          <cell r="V103">
            <v>8</v>
          </cell>
          <cell r="W103">
            <v>92</v>
          </cell>
          <cell r="X103">
            <v>22</v>
          </cell>
          <cell r="Y103">
            <v>70</v>
          </cell>
          <cell r="Z103">
            <v>3876</v>
          </cell>
          <cell r="AA103">
            <v>2.15</v>
          </cell>
          <cell r="AB103">
            <v>5.76</v>
          </cell>
        </row>
        <row r="104">
          <cell r="B104">
            <v>1325</v>
          </cell>
          <cell r="C104" t="str">
            <v xml:space="preserve">ARGV (1)                        </v>
          </cell>
          <cell r="D104">
            <v>14.6388</v>
          </cell>
          <cell r="E104">
            <v>3.1</v>
          </cell>
          <cell r="F104">
            <v>47</v>
          </cell>
          <cell r="G104">
            <v>2.94</v>
          </cell>
          <cell r="H104">
            <v>62</v>
          </cell>
          <cell r="I104">
            <v>3.01</v>
          </cell>
          <cell r="J104">
            <v>274</v>
          </cell>
          <cell r="K104">
            <v>3.42</v>
          </cell>
          <cell r="L104">
            <v>290</v>
          </cell>
          <cell r="M104">
            <v>1.91</v>
          </cell>
          <cell r="N104">
            <v>547</v>
          </cell>
          <cell r="O104">
            <v>1.34</v>
          </cell>
          <cell r="P104">
            <v>797</v>
          </cell>
          <cell r="Q104">
            <v>0.64</v>
          </cell>
          <cell r="R104">
            <v>808</v>
          </cell>
          <cell r="S104">
            <v>7.6</v>
          </cell>
          <cell r="T104">
            <v>600</v>
          </cell>
          <cell r="U104">
            <v>24</v>
          </cell>
          <cell r="V104" t="str">
            <v xml:space="preserve">      </v>
          </cell>
          <cell r="W104">
            <v>12</v>
          </cell>
          <cell r="X104" t="str">
            <v xml:space="preserve">      </v>
          </cell>
          <cell r="Y104">
            <v>12</v>
          </cell>
          <cell r="Z104">
            <v>361</v>
          </cell>
          <cell r="AA104">
            <v>3.2</v>
          </cell>
          <cell r="AB104">
            <v>7.74</v>
          </cell>
        </row>
        <row r="105">
          <cell r="B105">
            <v>313</v>
          </cell>
          <cell r="C105" t="str">
            <v xml:space="preserve">REPSOL QUIMICA                  </v>
          </cell>
          <cell r="D105">
            <v>3.9222999999999999</v>
          </cell>
          <cell r="E105">
            <v>3.08</v>
          </cell>
          <cell r="F105">
            <v>50</v>
          </cell>
          <cell r="G105">
            <v>2.95</v>
          </cell>
          <cell r="H105">
            <v>60</v>
          </cell>
          <cell r="I105">
            <v>3.51</v>
          </cell>
          <cell r="J105">
            <v>114</v>
          </cell>
          <cell r="K105">
            <v>3.9</v>
          </cell>
          <cell r="L105">
            <v>155</v>
          </cell>
          <cell r="M105">
            <v>2.2799999999999998</v>
          </cell>
          <cell r="N105">
            <v>352</v>
          </cell>
          <cell r="O105">
            <v>1.96</v>
          </cell>
          <cell r="P105">
            <v>599</v>
          </cell>
          <cell r="Q105">
            <v>1.42</v>
          </cell>
          <cell r="R105">
            <v>417</v>
          </cell>
          <cell r="S105">
            <v>7.62</v>
          </cell>
          <cell r="T105">
            <v>588</v>
          </cell>
          <cell r="U105">
            <v>1546</v>
          </cell>
          <cell r="V105">
            <v>332</v>
          </cell>
          <cell r="W105">
            <v>1492</v>
          </cell>
          <cell r="X105">
            <v>1151</v>
          </cell>
          <cell r="Y105">
            <v>341</v>
          </cell>
          <cell r="Z105">
            <v>76892</v>
          </cell>
          <cell r="AA105">
            <v>1.36</v>
          </cell>
          <cell r="AB105">
            <v>3.98</v>
          </cell>
        </row>
        <row r="106">
          <cell r="B106">
            <v>1171</v>
          </cell>
          <cell r="C106" t="str">
            <v xml:space="preserve">UNITOR SERV. NAVALES            </v>
          </cell>
          <cell r="D106">
            <v>22.7898</v>
          </cell>
          <cell r="E106">
            <v>3.06</v>
          </cell>
          <cell r="F106">
            <v>51</v>
          </cell>
          <cell r="G106">
            <v>3.02</v>
          </cell>
          <cell r="H106">
            <v>53</v>
          </cell>
          <cell r="I106">
            <v>3.19</v>
          </cell>
          <cell r="J106">
            <v>206</v>
          </cell>
          <cell r="K106">
            <v>3.42</v>
          </cell>
          <cell r="L106">
            <v>293</v>
          </cell>
          <cell r="M106">
            <v>2.21</v>
          </cell>
          <cell r="N106">
            <v>393</v>
          </cell>
          <cell r="O106">
            <v>2.04</v>
          </cell>
          <cell r="P106">
            <v>547</v>
          </cell>
          <cell r="Q106">
            <v>0.8</v>
          </cell>
          <cell r="R106">
            <v>732</v>
          </cell>
          <cell r="S106">
            <v>7.65</v>
          </cell>
          <cell r="T106">
            <v>551</v>
          </cell>
          <cell r="U106">
            <v>81</v>
          </cell>
          <cell r="V106">
            <v>1</v>
          </cell>
          <cell r="W106">
            <v>58</v>
          </cell>
          <cell r="X106">
            <v>24</v>
          </cell>
          <cell r="Y106">
            <v>34</v>
          </cell>
          <cell r="Z106">
            <v>1465</v>
          </cell>
          <cell r="AA106">
            <v>1.83</v>
          </cell>
          <cell r="AB106">
            <v>5.14</v>
          </cell>
        </row>
        <row r="107">
          <cell r="B107">
            <v>1305</v>
          </cell>
          <cell r="C107" t="str">
            <v xml:space="preserve">EXCMA.DIPUTAC.PROV.AVILA        </v>
          </cell>
          <cell r="D107">
            <v>114.5475</v>
          </cell>
          <cell r="E107">
            <v>3.04</v>
          </cell>
          <cell r="F107">
            <v>52</v>
          </cell>
          <cell r="G107">
            <v>2.94</v>
          </cell>
          <cell r="H107">
            <v>63</v>
          </cell>
          <cell r="I107">
            <v>3.41</v>
          </cell>
          <cell r="J107">
            <v>149</v>
          </cell>
          <cell r="K107">
            <v>3.54</v>
          </cell>
          <cell r="L107">
            <v>255</v>
          </cell>
          <cell r="M107">
            <v>2.5499999999999998</v>
          </cell>
          <cell r="N107">
            <v>230</v>
          </cell>
          <cell r="O107">
            <v>2.6</v>
          </cell>
          <cell r="P107">
            <v>266</v>
          </cell>
          <cell r="Q107">
            <v>1.4</v>
          </cell>
          <cell r="R107">
            <v>445</v>
          </cell>
          <cell r="S107">
            <v>9.64</v>
          </cell>
          <cell r="T107">
            <v>142</v>
          </cell>
          <cell r="U107">
            <v>231</v>
          </cell>
          <cell r="V107">
            <v>27</v>
          </cell>
          <cell r="W107" t="str">
            <v xml:space="preserve">      </v>
          </cell>
          <cell r="X107">
            <v>78</v>
          </cell>
          <cell r="Y107">
            <v>-78</v>
          </cell>
          <cell r="Z107">
            <v>1746</v>
          </cell>
          <cell r="AA107">
            <v>0.04</v>
          </cell>
          <cell r="AB107">
            <v>0.44</v>
          </cell>
        </row>
        <row r="108">
          <cell r="B108">
            <v>1160</v>
          </cell>
          <cell r="C108" t="str">
            <v xml:space="preserve">GRUPO TOTAL ESPAÑA              </v>
          </cell>
          <cell r="D108">
            <v>17.268799999999999</v>
          </cell>
          <cell r="E108">
            <v>3.02</v>
          </cell>
          <cell r="F108">
            <v>53</v>
          </cell>
          <cell r="G108">
            <v>2.91</v>
          </cell>
          <cell r="H108">
            <v>67</v>
          </cell>
          <cell r="I108">
            <v>3.64</v>
          </cell>
          <cell r="J108">
            <v>72</v>
          </cell>
          <cell r="K108">
            <v>4.17</v>
          </cell>
          <cell r="L108">
            <v>82</v>
          </cell>
          <cell r="M108">
            <v>2.95</v>
          </cell>
          <cell r="N108">
            <v>133</v>
          </cell>
          <cell r="O108">
            <v>2.5</v>
          </cell>
          <cell r="P108">
            <v>310</v>
          </cell>
          <cell r="Q108">
            <v>1.27</v>
          </cell>
          <cell r="R108">
            <v>495</v>
          </cell>
          <cell r="S108">
            <v>8.34</v>
          </cell>
          <cell r="T108">
            <v>349</v>
          </cell>
          <cell r="U108">
            <v>468</v>
          </cell>
          <cell r="V108">
            <v>10</v>
          </cell>
          <cell r="W108">
            <v>538</v>
          </cell>
          <cell r="X108">
            <v>119</v>
          </cell>
          <cell r="Y108">
            <v>419</v>
          </cell>
          <cell r="Z108">
            <v>11379</v>
          </cell>
          <cell r="AA108">
            <v>3.17</v>
          </cell>
          <cell r="AB108">
            <v>7.64</v>
          </cell>
        </row>
        <row r="109">
          <cell r="B109">
            <v>1326</v>
          </cell>
          <cell r="C109" t="str">
            <v xml:space="preserve">HB BETANZOS                     </v>
          </cell>
          <cell r="D109">
            <v>9.8402999999999992</v>
          </cell>
          <cell r="E109">
            <v>3.01</v>
          </cell>
          <cell r="F109">
            <v>54</v>
          </cell>
          <cell r="G109">
            <v>2.79</v>
          </cell>
          <cell r="H109">
            <v>81</v>
          </cell>
          <cell r="I109">
            <v>2.87</v>
          </cell>
          <cell r="J109">
            <v>319</v>
          </cell>
          <cell r="K109">
            <v>3.22</v>
          </cell>
          <cell r="L109">
            <v>367</v>
          </cell>
          <cell r="M109">
            <v>1.65</v>
          </cell>
          <cell r="N109">
            <v>652</v>
          </cell>
          <cell r="O109">
            <v>1.08</v>
          </cell>
          <cell r="P109">
            <v>849</v>
          </cell>
          <cell r="Q109">
            <v>-0.24</v>
          </cell>
          <cell r="R109">
            <v>1080</v>
          </cell>
          <cell r="S109">
            <v>5.12</v>
          </cell>
          <cell r="T109">
            <v>1211</v>
          </cell>
          <cell r="U109">
            <v>101</v>
          </cell>
          <cell r="V109" t="str">
            <v xml:space="preserve">      </v>
          </cell>
          <cell r="W109">
            <v>22</v>
          </cell>
          <cell r="X109" t="str">
            <v xml:space="preserve">      </v>
          </cell>
          <cell r="Y109">
            <v>22</v>
          </cell>
          <cell r="Z109">
            <v>425</v>
          </cell>
          <cell r="AA109">
            <v>3.47</v>
          </cell>
          <cell r="AB109">
            <v>6.14</v>
          </cell>
        </row>
        <row r="110">
          <cell r="B110">
            <v>373</v>
          </cell>
          <cell r="C110" t="str">
            <v xml:space="preserve">PERSONAL BANCAJA                </v>
          </cell>
          <cell r="D110">
            <v>22.1342</v>
          </cell>
          <cell r="E110">
            <v>2.99</v>
          </cell>
          <cell r="F110">
            <v>55</v>
          </cell>
          <cell r="G110">
            <v>2.92</v>
          </cell>
          <cell r="H110">
            <v>66</v>
          </cell>
          <cell r="I110">
            <v>3.23</v>
          </cell>
          <cell r="J110">
            <v>194</v>
          </cell>
          <cell r="K110">
            <v>2.35</v>
          </cell>
          <cell r="L110">
            <v>753</v>
          </cell>
          <cell r="M110">
            <v>1.78</v>
          </cell>
          <cell r="N110">
            <v>616</v>
          </cell>
          <cell r="O110">
            <v>2.27</v>
          </cell>
          <cell r="P110">
            <v>411</v>
          </cell>
          <cell r="Q110">
            <v>1.1399999999999999</v>
          </cell>
          <cell r="R110">
            <v>565</v>
          </cell>
          <cell r="S110">
            <v>8.34</v>
          </cell>
          <cell r="T110">
            <v>345</v>
          </cell>
          <cell r="U110">
            <v>161</v>
          </cell>
          <cell r="V110">
            <v>37</v>
          </cell>
          <cell r="W110">
            <v>14</v>
          </cell>
          <cell r="X110">
            <v>57</v>
          </cell>
          <cell r="Y110">
            <v>-43</v>
          </cell>
          <cell r="Z110">
            <v>4753</v>
          </cell>
          <cell r="AA110">
            <v>0.22</v>
          </cell>
          <cell r="AB110">
            <v>2.48</v>
          </cell>
        </row>
        <row r="111">
          <cell r="B111">
            <v>1557</v>
          </cell>
          <cell r="C111" t="str">
            <v xml:space="preserve">ALCOA INESPAL                   </v>
          </cell>
          <cell r="D111">
            <v>3.4817</v>
          </cell>
          <cell r="E111">
            <v>2.96</v>
          </cell>
          <cell r="F111">
            <v>56</v>
          </cell>
          <cell r="G111">
            <v>2.83</v>
          </cell>
          <cell r="H111">
            <v>77</v>
          </cell>
          <cell r="I111">
            <v>3.1</v>
          </cell>
          <cell r="J111">
            <v>237</v>
          </cell>
          <cell r="K111">
            <v>3.29</v>
          </cell>
          <cell r="L111">
            <v>334</v>
          </cell>
          <cell r="M111">
            <v>1.9</v>
          </cell>
          <cell r="N111">
            <v>550</v>
          </cell>
          <cell r="O111">
            <v>1.32</v>
          </cell>
          <cell r="P111">
            <v>801</v>
          </cell>
          <cell r="Q111">
            <v>0.75</v>
          </cell>
          <cell r="R111">
            <v>755</v>
          </cell>
          <cell r="S111">
            <v>7.01</v>
          </cell>
          <cell r="T111">
            <v>869</v>
          </cell>
          <cell r="U111">
            <v>145</v>
          </cell>
          <cell r="V111">
            <v>80</v>
          </cell>
          <cell r="W111">
            <v>204</v>
          </cell>
          <cell r="X111">
            <v>197</v>
          </cell>
          <cell r="Y111">
            <v>7</v>
          </cell>
          <cell r="Z111">
            <v>19535</v>
          </cell>
          <cell r="AA111">
            <v>-0.44</v>
          </cell>
          <cell r="AB111">
            <v>1.1399999999999999</v>
          </cell>
        </row>
        <row r="112">
          <cell r="B112">
            <v>1560</v>
          </cell>
          <cell r="C112" t="str">
            <v xml:space="preserve">ALCOA TRANSFORM.PRODUCTOS       </v>
          </cell>
          <cell r="D112">
            <v>3.4817</v>
          </cell>
          <cell r="E112">
            <v>2.96</v>
          </cell>
          <cell r="F112">
            <v>57</v>
          </cell>
          <cell r="G112">
            <v>2.83</v>
          </cell>
          <cell r="H112">
            <v>78</v>
          </cell>
          <cell r="I112">
            <v>3.1</v>
          </cell>
          <cell r="J112">
            <v>238</v>
          </cell>
          <cell r="K112">
            <v>3.29</v>
          </cell>
          <cell r="L112">
            <v>335</v>
          </cell>
          <cell r="M112">
            <v>1.9</v>
          </cell>
          <cell r="N112">
            <v>551</v>
          </cell>
          <cell r="O112">
            <v>1.32</v>
          </cell>
          <cell r="P112">
            <v>802</v>
          </cell>
          <cell r="Q112">
            <v>0.75</v>
          </cell>
          <cell r="R112">
            <v>756</v>
          </cell>
          <cell r="S112">
            <v>7.01</v>
          </cell>
          <cell r="T112">
            <v>870</v>
          </cell>
          <cell r="U112">
            <v>1148</v>
          </cell>
          <cell r="V112">
            <v>165</v>
          </cell>
          <cell r="W112">
            <v>799</v>
          </cell>
          <cell r="X112">
            <v>962</v>
          </cell>
          <cell r="Y112">
            <v>-163</v>
          </cell>
          <cell r="Z112">
            <v>27943</v>
          </cell>
          <cell r="AA112">
            <v>0.42</v>
          </cell>
          <cell r="AB112">
            <v>1.49</v>
          </cell>
        </row>
        <row r="113">
          <cell r="B113">
            <v>798</v>
          </cell>
          <cell r="C113" t="str">
            <v xml:space="preserve">REPSOL CCIAL.PROD.PETROL.       </v>
          </cell>
          <cell r="D113">
            <v>3.9306000000000001</v>
          </cell>
          <cell r="E113">
            <v>2.95</v>
          </cell>
          <cell r="F113">
            <v>58</v>
          </cell>
          <cell r="G113">
            <v>2.87</v>
          </cell>
          <cell r="H113">
            <v>72</v>
          </cell>
          <cell r="I113">
            <v>3.51</v>
          </cell>
          <cell r="J113">
            <v>107</v>
          </cell>
          <cell r="K113">
            <v>3.91</v>
          </cell>
          <cell r="L113">
            <v>140</v>
          </cell>
          <cell r="M113">
            <v>2.2999999999999998</v>
          </cell>
          <cell r="N113">
            <v>332</v>
          </cell>
          <cell r="O113">
            <v>1.96</v>
          </cell>
          <cell r="P113">
            <v>600</v>
          </cell>
          <cell r="Q113">
            <v>1.43</v>
          </cell>
          <cell r="R113">
            <v>418</v>
          </cell>
          <cell r="S113">
            <v>7.62</v>
          </cell>
          <cell r="T113">
            <v>587</v>
          </cell>
          <cell r="U113">
            <v>760</v>
          </cell>
          <cell r="V113">
            <v>132</v>
          </cell>
          <cell r="W113">
            <v>800</v>
          </cell>
          <cell r="X113">
            <v>478</v>
          </cell>
          <cell r="Y113">
            <v>322</v>
          </cell>
          <cell r="Z113">
            <v>38875</v>
          </cell>
          <cell r="AA113">
            <v>0.98</v>
          </cell>
          <cell r="AB113">
            <v>3.29</v>
          </cell>
        </row>
        <row r="114">
          <cell r="B114">
            <v>294</v>
          </cell>
          <cell r="C114" t="str">
            <v xml:space="preserve">REPS.YPF LUBRI.YESPEC           </v>
          </cell>
          <cell r="D114">
            <v>3.9228999999999998</v>
          </cell>
          <cell r="E114">
            <v>2.94</v>
          </cell>
          <cell r="F114">
            <v>60</v>
          </cell>
          <cell r="G114">
            <v>2.87</v>
          </cell>
          <cell r="H114">
            <v>71</v>
          </cell>
          <cell r="I114">
            <v>3.51</v>
          </cell>
          <cell r="J114">
            <v>106</v>
          </cell>
          <cell r="K114">
            <v>3.9</v>
          </cell>
          <cell r="L114">
            <v>156</v>
          </cell>
          <cell r="M114">
            <v>2.2799999999999998</v>
          </cell>
          <cell r="N114">
            <v>356</v>
          </cell>
          <cell r="O114">
            <v>1.96</v>
          </cell>
          <cell r="P114">
            <v>595</v>
          </cell>
          <cell r="Q114">
            <v>1.42</v>
          </cell>
          <cell r="R114">
            <v>419</v>
          </cell>
          <cell r="S114">
            <v>7.62</v>
          </cell>
          <cell r="T114">
            <v>592</v>
          </cell>
          <cell r="U114">
            <v>409</v>
          </cell>
          <cell r="V114">
            <v>113</v>
          </cell>
          <cell r="W114">
            <v>311</v>
          </cell>
          <cell r="X114">
            <v>826</v>
          </cell>
          <cell r="Y114">
            <v>-515</v>
          </cell>
          <cell r="Z114">
            <v>21681</v>
          </cell>
          <cell r="AA114">
            <v>-0.84</v>
          </cell>
          <cell r="AB114">
            <v>1.34</v>
          </cell>
        </row>
        <row r="115">
          <cell r="B115">
            <v>296</v>
          </cell>
          <cell r="C115" t="str">
            <v xml:space="preserve">REPSOL PETROLEO                 </v>
          </cell>
          <cell r="D115">
            <v>3.9241000000000001</v>
          </cell>
          <cell r="E115">
            <v>2.94</v>
          </cell>
          <cell r="F115">
            <v>59</v>
          </cell>
          <cell r="G115">
            <v>2.87</v>
          </cell>
          <cell r="H115">
            <v>70</v>
          </cell>
          <cell r="I115">
            <v>3.51</v>
          </cell>
          <cell r="J115">
            <v>104</v>
          </cell>
          <cell r="K115">
            <v>3.9</v>
          </cell>
          <cell r="L115">
            <v>152</v>
          </cell>
          <cell r="M115">
            <v>2.2799999999999998</v>
          </cell>
          <cell r="N115">
            <v>350</v>
          </cell>
          <cell r="O115">
            <v>1.96</v>
          </cell>
          <cell r="P115">
            <v>601</v>
          </cell>
          <cell r="Q115">
            <v>1.43</v>
          </cell>
          <cell r="R115">
            <v>420</v>
          </cell>
          <cell r="S115">
            <v>7.62</v>
          </cell>
          <cell r="T115">
            <v>589</v>
          </cell>
          <cell r="U115">
            <v>4102</v>
          </cell>
          <cell r="V115">
            <v>1036</v>
          </cell>
          <cell r="W115">
            <v>4565</v>
          </cell>
          <cell r="X115">
            <v>5107</v>
          </cell>
          <cell r="Y115">
            <v>-542</v>
          </cell>
          <cell r="Z115">
            <v>286797</v>
          </cell>
          <cell r="AA115">
            <v>0.34</v>
          </cell>
          <cell r="AB115">
            <v>3.01</v>
          </cell>
        </row>
        <row r="116">
          <cell r="B116">
            <v>891</v>
          </cell>
          <cell r="C116" t="str">
            <v xml:space="preserve">FPV (1)                         </v>
          </cell>
          <cell r="D116">
            <v>38.051699999999997</v>
          </cell>
          <cell r="E116">
            <v>2.93</v>
          </cell>
          <cell r="F116">
            <v>61</v>
          </cell>
          <cell r="G116">
            <v>2.86</v>
          </cell>
          <cell r="H116">
            <v>74</v>
          </cell>
          <cell r="I116">
            <v>3.51</v>
          </cell>
          <cell r="J116">
            <v>116</v>
          </cell>
          <cell r="K116">
            <v>3.9</v>
          </cell>
          <cell r="L116">
            <v>149</v>
          </cell>
          <cell r="M116">
            <v>2.38</v>
          </cell>
          <cell r="N116">
            <v>293</v>
          </cell>
          <cell r="O116">
            <v>2.04</v>
          </cell>
          <cell r="P116">
            <v>554</v>
          </cell>
          <cell r="Q116">
            <v>1.22</v>
          </cell>
          <cell r="R116">
            <v>531</v>
          </cell>
          <cell r="S116">
            <v>8.01</v>
          </cell>
          <cell r="T116">
            <v>428</v>
          </cell>
          <cell r="U116">
            <v>75</v>
          </cell>
          <cell r="V116">
            <v>2</v>
          </cell>
          <cell r="W116">
            <v>107</v>
          </cell>
          <cell r="X116" t="str">
            <v xml:space="preserve">      </v>
          </cell>
          <cell r="Y116">
            <v>107</v>
          </cell>
          <cell r="Z116">
            <v>3975</v>
          </cell>
          <cell r="AA116">
            <v>2.5499999999999998</v>
          </cell>
          <cell r="AB116">
            <v>5.14</v>
          </cell>
        </row>
        <row r="117">
          <cell r="B117">
            <v>1014</v>
          </cell>
          <cell r="C117" t="str">
            <v xml:space="preserve">PUERTOS DE ANDALUCIA            </v>
          </cell>
          <cell r="D117">
            <v>32.6282</v>
          </cell>
          <cell r="E117">
            <v>2.9</v>
          </cell>
          <cell r="F117">
            <v>62</v>
          </cell>
          <cell r="G117">
            <v>2.82</v>
          </cell>
          <cell r="H117">
            <v>79</v>
          </cell>
          <cell r="I117">
            <v>2.66</v>
          </cell>
          <cell r="J117">
            <v>375</v>
          </cell>
          <cell r="K117">
            <v>2.65</v>
          </cell>
          <cell r="L117">
            <v>647</v>
          </cell>
          <cell r="M117">
            <v>1.49</v>
          </cell>
          <cell r="N117">
            <v>755</v>
          </cell>
          <cell r="O117">
            <v>1.34</v>
          </cell>
          <cell r="P117">
            <v>798</v>
          </cell>
          <cell r="Q117">
            <v>0.38</v>
          </cell>
          <cell r="R117">
            <v>906</v>
          </cell>
          <cell r="S117">
            <v>7.3</v>
          </cell>
          <cell r="T117">
            <v>768</v>
          </cell>
          <cell r="U117">
            <v>155</v>
          </cell>
          <cell r="V117">
            <v>8</v>
          </cell>
          <cell r="W117">
            <v>14</v>
          </cell>
          <cell r="X117">
            <v>110</v>
          </cell>
          <cell r="Y117">
            <v>-96</v>
          </cell>
          <cell r="Z117">
            <v>1820</v>
          </cell>
          <cell r="AA117">
            <v>-0.69</v>
          </cell>
          <cell r="AB117">
            <v>-2.75</v>
          </cell>
        </row>
        <row r="118">
          <cell r="B118">
            <v>1134</v>
          </cell>
          <cell r="C118" t="str">
            <v xml:space="preserve">STL                             </v>
          </cell>
          <cell r="D118">
            <v>1.7109000000000001</v>
          </cell>
          <cell r="E118">
            <v>2.88</v>
          </cell>
          <cell r="F118">
            <v>63</v>
          </cell>
          <cell r="G118">
            <v>2.77</v>
          </cell>
          <cell r="H118">
            <v>83</v>
          </cell>
          <cell r="I118">
            <v>3.38</v>
          </cell>
          <cell r="J118">
            <v>156</v>
          </cell>
          <cell r="K118">
            <v>3.73</v>
          </cell>
          <cell r="L118">
            <v>205</v>
          </cell>
          <cell r="M118">
            <v>2.21</v>
          </cell>
          <cell r="N118">
            <v>392</v>
          </cell>
          <cell r="O118">
            <v>1.81</v>
          </cell>
          <cell r="P118">
            <v>662</v>
          </cell>
          <cell r="Q118">
            <v>1.33</v>
          </cell>
          <cell r="R118">
            <v>473</v>
          </cell>
          <cell r="S118">
            <v>8.58</v>
          </cell>
          <cell r="T118">
            <v>250</v>
          </cell>
          <cell r="U118">
            <v>155</v>
          </cell>
          <cell r="V118">
            <v>11</v>
          </cell>
          <cell r="W118">
            <v>2</v>
          </cell>
          <cell r="X118">
            <v>68</v>
          </cell>
          <cell r="Y118">
            <v>-66</v>
          </cell>
          <cell r="Z118">
            <v>5900</v>
          </cell>
          <cell r="AA118">
            <v>0.34</v>
          </cell>
          <cell r="AB118">
            <v>3.12</v>
          </cell>
        </row>
        <row r="119">
          <cell r="B119">
            <v>747</v>
          </cell>
          <cell r="C119" t="str">
            <v xml:space="preserve">PUD-0102                        </v>
          </cell>
          <cell r="D119">
            <v>22.164300000000001</v>
          </cell>
          <cell r="E119">
            <v>2.87</v>
          </cell>
          <cell r="F119">
            <v>64</v>
          </cell>
          <cell r="G119">
            <v>2.82</v>
          </cell>
          <cell r="H119">
            <v>80</v>
          </cell>
          <cell r="I119">
            <v>3.15</v>
          </cell>
          <cell r="J119">
            <v>217</v>
          </cell>
          <cell r="K119">
            <v>2.71</v>
          </cell>
          <cell r="L119">
            <v>617</v>
          </cell>
          <cell r="M119">
            <v>1.05</v>
          </cell>
          <cell r="N119">
            <v>915</v>
          </cell>
          <cell r="O119">
            <v>1.93</v>
          </cell>
          <cell r="P119">
            <v>623</v>
          </cell>
          <cell r="Q119">
            <v>1.65</v>
          </cell>
          <cell r="R119">
            <v>283</v>
          </cell>
          <cell r="S119">
            <v>9.18</v>
          </cell>
          <cell r="T119">
            <v>168</v>
          </cell>
          <cell r="U119">
            <v>36</v>
          </cell>
          <cell r="V119">
            <v>8</v>
          </cell>
          <cell r="W119">
            <v>2</v>
          </cell>
          <cell r="X119">
            <v>83</v>
          </cell>
          <cell r="Y119">
            <v>-81</v>
          </cell>
          <cell r="Z119">
            <v>666</v>
          </cell>
          <cell r="AA119">
            <v>-7.98</v>
          </cell>
          <cell r="AB119">
            <v>-7.32</v>
          </cell>
        </row>
        <row r="120">
          <cell r="B120">
            <v>904</v>
          </cell>
          <cell r="C120" t="str">
            <v xml:space="preserve">FPV (12)                        </v>
          </cell>
          <cell r="D120">
            <v>36.674599999999998</v>
          </cell>
          <cell r="E120">
            <v>2.84</v>
          </cell>
          <cell r="F120">
            <v>65</v>
          </cell>
          <cell r="G120">
            <v>2.75</v>
          </cell>
          <cell r="H120">
            <v>84</v>
          </cell>
          <cell r="I120">
            <v>3.39</v>
          </cell>
          <cell r="J120">
            <v>155</v>
          </cell>
          <cell r="K120">
            <v>3.78</v>
          </cell>
          <cell r="L120">
            <v>196</v>
          </cell>
          <cell r="M120">
            <v>2.2599999999999998</v>
          </cell>
          <cell r="N120">
            <v>363</v>
          </cell>
          <cell r="O120">
            <v>1.94</v>
          </cell>
          <cell r="P120">
            <v>620</v>
          </cell>
          <cell r="Q120">
            <v>1.1499999999999999</v>
          </cell>
          <cell r="R120">
            <v>563</v>
          </cell>
          <cell r="S120">
            <v>7.87</v>
          </cell>
          <cell r="T120">
            <v>471</v>
          </cell>
          <cell r="U120">
            <v>712</v>
          </cell>
          <cell r="V120">
            <v>109</v>
          </cell>
          <cell r="W120">
            <v>132</v>
          </cell>
          <cell r="X120">
            <v>236</v>
          </cell>
          <cell r="Y120">
            <v>-104</v>
          </cell>
          <cell r="Z120">
            <v>4084</v>
          </cell>
          <cell r="AA120">
            <v>2.5</v>
          </cell>
          <cell r="AB120">
            <v>1.7</v>
          </cell>
        </row>
        <row r="121">
          <cell r="B121">
            <v>1144</v>
          </cell>
          <cell r="C121" t="str">
            <v xml:space="preserve">FPV (16)                        </v>
          </cell>
          <cell r="D121">
            <v>37.0869</v>
          </cell>
          <cell r="E121">
            <v>2.81</v>
          </cell>
          <cell r="F121">
            <v>66</v>
          </cell>
          <cell r="G121">
            <v>2.74</v>
          </cell>
          <cell r="H121">
            <v>87</v>
          </cell>
          <cell r="I121">
            <v>3.37</v>
          </cell>
          <cell r="J121">
            <v>157</v>
          </cell>
          <cell r="K121">
            <v>3.78</v>
          </cell>
          <cell r="L121">
            <v>191</v>
          </cell>
          <cell r="M121">
            <v>2.2599999999999998</v>
          </cell>
          <cell r="N121">
            <v>365</v>
          </cell>
          <cell r="O121">
            <v>1.94</v>
          </cell>
          <cell r="P121">
            <v>618</v>
          </cell>
          <cell r="Q121">
            <v>1.17</v>
          </cell>
          <cell r="R121">
            <v>550</v>
          </cell>
          <cell r="S121">
            <v>7.89</v>
          </cell>
          <cell r="T121">
            <v>463</v>
          </cell>
          <cell r="U121">
            <v>229</v>
          </cell>
          <cell r="V121">
            <v>34</v>
          </cell>
          <cell r="W121" t="str">
            <v xml:space="preserve">      </v>
          </cell>
          <cell r="X121">
            <v>29</v>
          </cell>
          <cell r="Y121">
            <v>-29</v>
          </cell>
          <cell r="Z121">
            <v>394</v>
          </cell>
          <cell r="AA121">
            <v>-3.47</v>
          </cell>
          <cell r="AB121">
            <v>-2.95</v>
          </cell>
        </row>
        <row r="122">
          <cell r="B122">
            <v>764</v>
          </cell>
          <cell r="C122" t="str">
            <v xml:space="preserve">RETEVISION                      </v>
          </cell>
          <cell r="D122">
            <v>17.971499999999999</v>
          </cell>
          <cell r="E122">
            <v>2.8</v>
          </cell>
          <cell r="F122">
            <v>67</v>
          </cell>
          <cell r="G122">
            <v>2.63</v>
          </cell>
          <cell r="H122">
            <v>97</v>
          </cell>
          <cell r="I122">
            <v>3.17</v>
          </cell>
          <cell r="J122">
            <v>213</v>
          </cell>
          <cell r="K122">
            <v>3.81</v>
          </cell>
          <cell r="L122">
            <v>185</v>
          </cell>
          <cell r="M122">
            <v>2.3199999999999998</v>
          </cell>
          <cell r="N122">
            <v>323</v>
          </cell>
          <cell r="O122">
            <v>1.98</v>
          </cell>
          <cell r="P122">
            <v>586</v>
          </cell>
          <cell r="Q122">
            <v>0.81</v>
          </cell>
          <cell r="R122">
            <v>728</v>
          </cell>
          <cell r="S122">
            <v>7.23</v>
          </cell>
          <cell r="T122">
            <v>794</v>
          </cell>
          <cell r="U122">
            <v>1068</v>
          </cell>
          <cell r="V122">
            <v>78</v>
          </cell>
          <cell r="W122">
            <v>482</v>
          </cell>
          <cell r="X122">
            <v>173</v>
          </cell>
          <cell r="Y122">
            <v>309</v>
          </cell>
          <cell r="Z122">
            <v>29416</v>
          </cell>
          <cell r="AA122">
            <v>0.69</v>
          </cell>
          <cell r="AB122">
            <v>2.92</v>
          </cell>
        </row>
        <row r="123">
          <cell r="B123">
            <v>722</v>
          </cell>
          <cell r="C123" t="str">
            <v xml:space="preserve">FPV (6)                         </v>
          </cell>
          <cell r="D123">
            <v>36.117600000000003</v>
          </cell>
          <cell r="E123">
            <v>2.79</v>
          </cell>
          <cell r="F123">
            <v>69</v>
          </cell>
          <cell r="G123">
            <v>2.69</v>
          </cell>
          <cell r="H123">
            <v>89</v>
          </cell>
          <cell r="I123">
            <v>3.34</v>
          </cell>
          <cell r="J123">
            <v>169</v>
          </cell>
          <cell r="K123">
            <v>3.73</v>
          </cell>
          <cell r="L123">
            <v>202</v>
          </cell>
          <cell r="M123">
            <v>2.23</v>
          </cell>
          <cell r="N123">
            <v>380</v>
          </cell>
          <cell r="O123">
            <v>1.91</v>
          </cell>
          <cell r="P123">
            <v>632</v>
          </cell>
          <cell r="Q123">
            <v>1.1200000000000001</v>
          </cell>
          <cell r="R123">
            <v>581</v>
          </cell>
          <cell r="S123">
            <v>7.84</v>
          </cell>
          <cell r="T123">
            <v>480</v>
          </cell>
          <cell r="U123">
            <v>328</v>
          </cell>
          <cell r="V123">
            <v>13</v>
          </cell>
          <cell r="W123">
            <v>2</v>
          </cell>
          <cell r="X123">
            <v>32</v>
          </cell>
          <cell r="Y123">
            <v>-30</v>
          </cell>
          <cell r="Z123">
            <v>1668</v>
          </cell>
          <cell r="AA123">
            <v>-1.62</v>
          </cell>
          <cell r="AB123">
            <v>1.33</v>
          </cell>
        </row>
        <row r="124">
          <cell r="B124">
            <v>822</v>
          </cell>
          <cell r="C124" t="str">
            <v xml:space="preserve">F22 (1)                         </v>
          </cell>
          <cell r="D124">
            <v>37.026400000000002</v>
          </cell>
          <cell r="E124">
            <v>2.79</v>
          </cell>
          <cell r="F124">
            <v>68</v>
          </cell>
          <cell r="G124">
            <v>2.64</v>
          </cell>
          <cell r="H124">
            <v>94</v>
          </cell>
          <cell r="I124">
            <v>3.2</v>
          </cell>
          <cell r="J124">
            <v>205</v>
          </cell>
          <cell r="K124">
            <v>3.65</v>
          </cell>
          <cell r="L124">
            <v>220</v>
          </cell>
          <cell r="M124">
            <v>2.06</v>
          </cell>
          <cell r="N124">
            <v>471</v>
          </cell>
          <cell r="O124">
            <v>1.84</v>
          </cell>
          <cell r="P124">
            <v>651</v>
          </cell>
          <cell r="Q124">
            <v>1.4</v>
          </cell>
          <cell r="R124">
            <v>440</v>
          </cell>
          <cell r="S124">
            <v>7.02</v>
          </cell>
          <cell r="T124">
            <v>868</v>
          </cell>
          <cell r="U124">
            <v>3555</v>
          </cell>
          <cell r="V124">
            <v>477</v>
          </cell>
          <cell r="W124">
            <v>1874</v>
          </cell>
          <cell r="X124">
            <v>3170</v>
          </cell>
          <cell r="Y124">
            <v>-1296</v>
          </cell>
          <cell r="Z124">
            <v>132921</v>
          </cell>
          <cell r="AA124">
            <v>1.17</v>
          </cell>
          <cell r="AB124">
            <v>2.08</v>
          </cell>
        </row>
        <row r="125">
          <cell r="B125">
            <v>954</v>
          </cell>
          <cell r="C125" t="str">
            <v xml:space="preserve">C.R. ASTURIAS                   </v>
          </cell>
          <cell r="D125">
            <v>20.455500000000001</v>
          </cell>
          <cell r="E125">
            <v>2.77</v>
          </cell>
          <cell r="F125">
            <v>70</v>
          </cell>
          <cell r="G125">
            <v>2.62</v>
          </cell>
          <cell r="H125">
            <v>100</v>
          </cell>
          <cell r="I125">
            <v>2.2000000000000002</v>
          </cell>
          <cell r="J125">
            <v>465</v>
          </cell>
          <cell r="K125">
            <v>2.5099999999999998</v>
          </cell>
          <cell r="L125">
            <v>706</v>
          </cell>
          <cell r="M125">
            <v>0.82</v>
          </cell>
          <cell r="N125">
            <v>954</v>
          </cell>
          <cell r="O125">
            <v>-0.22</v>
          </cell>
          <cell r="P125">
            <v>1115</v>
          </cell>
          <cell r="Q125">
            <v>-0.78</v>
          </cell>
          <cell r="R125">
            <v>1138</v>
          </cell>
          <cell r="S125">
            <v>4.68</v>
          </cell>
          <cell r="T125">
            <v>1229</v>
          </cell>
          <cell r="U125">
            <v>536</v>
          </cell>
          <cell r="V125">
            <v>49</v>
          </cell>
          <cell r="W125">
            <v>1260</v>
          </cell>
          <cell r="X125">
            <v>265</v>
          </cell>
          <cell r="Y125">
            <v>995</v>
          </cell>
          <cell r="Z125">
            <v>12970</v>
          </cell>
          <cell r="AA125">
            <v>4.2699999999999996</v>
          </cell>
          <cell r="AB125">
            <v>8.1999999999999993</v>
          </cell>
        </row>
        <row r="126">
          <cell r="B126">
            <v>312</v>
          </cell>
          <cell r="C126" t="str">
            <v xml:space="preserve">F15 (1)                         </v>
          </cell>
          <cell r="D126">
            <v>35.089500000000001</v>
          </cell>
          <cell r="E126">
            <v>2.76</v>
          </cell>
          <cell r="F126">
            <v>72</v>
          </cell>
          <cell r="G126">
            <v>2.64</v>
          </cell>
          <cell r="H126">
            <v>95</v>
          </cell>
          <cell r="I126">
            <v>3.13</v>
          </cell>
          <cell r="J126">
            <v>224</v>
          </cell>
          <cell r="K126">
            <v>3.16</v>
          </cell>
          <cell r="L126">
            <v>381</v>
          </cell>
          <cell r="M126">
            <v>1.7</v>
          </cell>
          <cell r="N126">
            <v>636</v>
          </cell>
          <cell r="O126">
            <v>1.23</v>
          </cell>
          <cell r="P126">
            <v>826</v>
          </cell>
          <cell r="Q126">
            <v>1.34</v>
          </cell>
          <cell r="R126">
            <v>470</v>
          </cell>
          <cell r="S126">
            <v>7.09</v>
          </cell>
          <cell r="T126">
            <v>839</v>
          </cell>
          <cell r="U126">
            <v>1715</v>
          </cell>
          <cell r="V126">
            <v>215</v>
          </cell>
          <cell r="W126">
            <v>1630</v>
          </cell>
          <cell r="X126">
            <v>702</v>
          </cell>
          <cell r="Y126">
            <v>928</v>
          </cell>
          <cell r="Z126">
            <v>70922</v>
          </cell>
          <cell r="AA126">
            <v>1.32</v>
          </cell>
          <cell r="AB126">
            <v>3.48</v>
          </cell>
        </row>
        <row r="127">
          <cell r="B127">
            <v>671</v>
          </cell>
          <cell r="C127" t="str">
            <v xml:space="preserve">BUNDY                           </v>
          </cell>
          <cell r="D127">
            <v>20.538699999999999</v>
          </cell>
          <cell r="E127">
            <v>2.76</v>
          </cell>
          <cell r="F127">
            <v>71</v>
          </cell>
          <cell r="G127">
            <v>2.62</v>
          </cell>
          <cell r="H127">
            <v>98</v>
          </cell>
          <cell r="I127">
            <v>2.84</v>
          </cell>
          <cell r="J127">
            <v>326</v>
          </cell>
          <cell r="K127">
            <v>2.64</v>
          </cell>
          <cell r="L127">
            <v>657</v>
          </cell>
          <cell r="M127">
            <v>1.42</v>
          </cell>
          <cell r="N127">
            <v>779</v>
          </cell>
          <cell r="O127">
            <v>0.87</v>
          </cell>
          <cell r="P127">
            <v>920</v>
          </cell>
          <cell r="Q127">
            <v>-0.18</v>
          </cell>
          <cell r="R127">
            <v>1068</v>
          </cell>
          <cell r="S127">
            <v>6.42</v>
          </cell>
          <cell r="T127">
            <v>1025</v>
          </cell>
          <cell r="U127">
            <v>586</v>
          </cell>
          <cell r="V127">
            <v>11</v>
          </cell>
          <cell r="W127">
            <v>66</v>
          </cell>
          <cell r="X127">
            <v>26</v>
          </cell>
          <cell r="Y127">
            <v>40</v>
          </cell>
          <cell r="Z127">
            <v>2815</v>
          </cell>
          <cell r="AA127">
            <v>0.49</v>
          </cell>
          <cell r="AB127">
            <v>2.48</v>
          </cell>
        </row>
        <row r="128">
          <cell r="B128">
            <v>831</v>
          </cell>
          <cell r="C128" t="str">
            <v xml:space="preserve">C.R. GRANADA                    </v>
          </cell>
          <cell r="D128">
            <v>20.582699999999999</v>
          </cell>
          <cell r="E128">
            <v>2.76</v>
          </cell>
          <cell r="F128">
            <v>73</v>
          </cell>
          <cell r="G128">
            <v>2.61</v>
          </cell>
          <cell r="H128">
            <v>101</v>
          </cell>
          <cell r="I128">
            <v>2.19</v>
          </cell>
          <cell r="J128">
            <v>468</v>
          </cell>
          <cell r="K128">
            <v>2.5</v>
          </cell>
          <cell r="L128">
            <v>713</v>
          </cell>
          <cell r="M128">
            <v>0.82</v>
          </cell>
          <cell r="N128">
            <v>956</v>
          </cell>
          <cell r="O128">
            <v>-0.22</v>
          </cell>
          <cell r="P128">
            <v>1116</v>
          </cell>
          <cell r="Q128">
            <v>-0.79</v>
          </cell>
          <cell r="R128">
            <v>1139</v>
          </cell>
          <cell r="S128">
            <v>4.68</v>
          </cell>
          <cell r="T128">
            <v>1232</v>
          </cell>
          <cell r="U128">
            <v>794</v>
          </cell>
          <cell r="V128">
            <v>97</v>
          </cell>
          <cell r="W128">
            <v>839</v>
          </cell>
          <cell r="X128">
            <v>380</v>
          </cell>
          <cell r="Y128">
            <v>459</v>
          </cell>
          <cell r="Z128">
            <v>36460</v>
          </cell>
          <cell r="AA128">
            <v>0.95</v>
          </cell>
          <cell r="AB128">
            <v>0.94</v>
          </cell>
        </row>
        <row r="129">
          <cell r="B129">
            <v>1141</v>
          </cell>
          <cell r="C129" t="str">
            <v xml:space="preserve">GIL Y CARVAJAL                  </v>
          </cell>
          <cell r="D129">
            <v>1.6576</v>
          </cell>
          <cell r="E129">
            <v>2.76</v>
          </cell>
          <cell r="F129">
            <v>74</v>
          </cell>
          <cell r="G129">
            <v>2.63</v>
          </cell>
          <cell r="H129">
            <v>96</v>
          </cell>
          <cell r="I129">
            <v>3.2</v>
          </cell>
          <cell r="J129">
            <v>203</v>
          </cell>
          <cell r="K129">
            <v>3.48</v>
          </cell>
          <cell r="L129">
            <v>275</v>
          </cell>
          <cell r="M129">
            <v>2.08</v>
          </cell>
          <cell r="N129">
            <v>452</v>
          </cell>
          <cell r="O129">
            <v>1.8</v>
          </cell>
          <cell r="P129">
            <v>666</v>
          </cell>
          <cell r="Q129">
            <v>1.33</v>
          </cell>
          <cell r="R129">
            <v>479</v>
          </cell>
          <cell r="S129">
            <v>8.57</v>
          </cell>
          <cell r="T129">
            <v>255</v>
          </cell>
          <cell r="U129">
            <v>1279</v>
          </cell>
          <cell r="V129">
            <v>11</v>
          </cell>
          <cell r="W129">
            <v>1284</v>
          </cell>
          <cell r="X129">
            <v>278</v>
          </cell>
          <cell r="Y129">
            <v>1006</v>
          </cell>
          <cell r="Z129">
            <v>23660</v>
          </cell>
          <cell r="AA129">
            <v>3.26</v>
          </cell>
          <cell r="AB129">
            <v>8.16</v>
          </cell>
        </row>
        <row r="130">
          <cell r="B130">
            <v>838</v>
          </cell>
          <cell r="C130" t="str">
            <v xml:space="preserve">CCNN DE ALMARAZ TRILLO          </v>
          </cell>
          <cell r="D130">
            <v>39.232399999999998</v>
          </cell>
          <cell r="E130">
            <v>2.75</v>
          </cell>
          <cell r="F130">
            <v>75</v>
          </cell>
          <cell r="G130">
            <v>2.86</v>
          </cell>
          <cell r="H130">
            <v>75</v>
          </cell>
          <cell r="I130">
            <v>3.46</v>
          </cell>
          <cell r="J130">
            <v>141</v>
          </cell>
          <cell r="K130">
            <v>3.74</v>
          </cell>
          <cell r="L130">
            <v>201</v>
          </cell>
          <cell r="M130">
            <v>2.27</v>
          </cell>
          <cell r="N130">
            <v>361</v>
          </cell>
          <cell r="O130">
            <v>2.29</v>
          </cell>
          <cell r="P130">
            <v>401</v>
          </cell>
          <cell r="Q130">
            <v>1.05</v>
          </cell>
          <cell r="R130">
            <v>619</v>
          </cell>
          <cell r="S130">
            <v>8.31</v>
          </cell>
          <cell r="T130">
            <v>354</v>
          </cell>
          <cell r="U130">
            <v>882</v>
          </cell>
          <cell r="V130">
            <v>366</v>
          </cell>
          <cell r="W130">
            <v>2768</v>
          </cell>
          <cell r="X130">
            <v>3271</v>
          </cell>
          <cell r="Y130">
            <v>-503</v>
          </cell>
          <cell r="Z130">
            <v>132741</v>
          </cell>
          <cell r="AA130">
            <v>1.54</v>
          </cell>
          <cell r="AB130">
            <v>4.8499999999999996</v>
          </cell>
        </row>
        <row r="131">
          <cell r="B131">
            <v>391</v>
          </cell>
          <cell r="C131" t="str">
            <v xml:space="preserve">C.L.H.                          </v>
          </cell>
          <cell r="D131">
            <v>3.3999000000000001</v>
          </cell>
          <cell r="E131">
            <v>2.74</v>
          </cell>
          <cell r="F131">
            <v>77</v>
          </cell>
          <cell r="G131">
            <v>2.64</v>
          </cell>
          <cell r="H131">
            <v>92</v>
          </cell>
          <cell r="I131">
            <v>3.17</v>
          </cell>
          <cell r="J131">
            <v>214</v>
          </cell>
          <cell r="K131">
            <v>3.52</v>
          </cell>
          <cell r="L131">
            <v>263</v>
          </cell>
          <cell r="M131">
            <v>2.2000000000000002</v>
          </cell>
          <cell r="N131">
            <v>402</v>
          </cell>
          <cell r="O131">
            <v>2.19</v>
          </cell>
          <cell r="P131">
            <v>463</v>
          </cell>
          <cell r="Q131">
            <v>0.5</v>
          </cell>
          <cell r="R131">
            <v>865</v>
          </cell>
          <cell r="S131">
            <v>6.92</v>
          </cell>
          <cell r="T131">
            <v>909</v>
          </cell>
          <cell r="U131">
            <v>1206</v>
          </cell>
          <cell r="V131">
            <v>406</v>
          </cell>
          <cell r="W131">
            <v>1245</v>
          </cell>
          <cell r="X131">
            <v>1327</v>
          </cell>
          <cell r="Y131">
            <v>-82</v>
          </cell>
          <cell r="Z131">
            <v>55075</v>
          </cell>
          <cell r="AA131">
            <v>0.87</v>
          </cell>
          <cell r="AB131">
            <v>2.36</v>
          </cell>
        </row>
        <row r="132">
          <cell r="B132">
            <v>1329</v>
          </cell>
          <cell r="C132" t="str">
            <v xml:space="preserve">CLH AVIACION                    </v>
          </cell>
          <cell r="D132">
            <v>3.4003999999999999</v>
          </cell>
          <cell r="E132">
            <v>2.74</v>
          </cell>
          <cell r="F132">
            <v>76</v>
          </cell>
          <cell r="G132">
            <v>2.65</v>
          </cell>
          <cell r="H132">
            <v>93</v>
          </cell>
          <cell r="I132">
            <v>3.17</v>
          </cell>
          <cell r="J132">
            <v>212</v>
          </cell>
          <cell r="K132">
            <v>3.53</v>
          </cell>
          <cell r="L132">
            <v>262</v>
          </cell>
          <cell r="M132">
            <v>2.2000000000000002</v>
          </cell>
          <cell r="N132">
            <v>400</v>
          </cell>
          <cell r="O132">
            <v>2.2000000000000002</v>
          </cell>
          <cell r="P132">
            <v>462</v>
          </cell>
          <cell r="Q132">
            <v>0.52</v>
          </cell>
          <cell r="R132">
            <v>854</v>
          </cell>
          <cell r="S132">
            <v>6.93</v>
          </cell>
          <cell r="T132">
            <v>904</v>
          </cell>
          <cell r="U132">
            <v>449</v>
          </cell>
          <cell r="V132">
            <v>80</v>
          </cell>
          <cell r="W132">
            <v>334</v>
          </cell>
          <cell r="X132">
            <v>336</v>
          </cell>
          <cell r="Y132">
            <v>-2</v>
          </cell>
          <cell r="Z132">
            <v>12798</v>
          </cell>
          <cell r="AA132">
            <v>1.1000000000000001</v>
          </cell>
          <cell r="AB132">
            <v>2.93</v>
          </cell>
        </row>
        <row r="133">
          <cell r="B133">
            <v>362</v>
          </cell>
          <cell r="C133" t="str">
            <v xml:space="preserve">PGP-1101                        </v>
          </cell>
          <cell r="D133">
            <v>27.1693</v>
          </cell>
          <cell r="E133">
            <v>2.73</v>
          </cell>
          <cell r="F133">
            <v>78</v>
          </cell>
          <cell r="G133">
            <v>2.59</v>
          </cell>
          <cell r="H133">
            <v>106</v>
          </cell>
          <cell r="I133">
            <v>3.5</v>
          </cell>
          <cell r="J133">
            <v>117</v>
          </cell>
          <cell r="K133">
            <v>3.62</v>
          </cell>
          <cell r="L133">
            <v>231</v>
          </cell>
          <cell r="M133">
            <v>2.2799999999999998</v>
          </cell>
          <cell r="N133">
            <v>347</v>
          </cell>
          <cell r="O133">
            <v>2.04</v>
          </cell>
          <cell r="P133">
            <v>548</v>
          </cell>
          <cell r="Q133">
            <v>1.62</v>
          </cell>
          <cell r="R133">
            <v>298</v>
          </cell>
          <cell r="S133">
            <v>6.49</v>
          </cell>
          <cell r="T133">
            <v>1009</v>
          </cell>
          <cell r="U133">
            <v>19</v>
          </cell>
          <cell r="V133">
            <v>139</v>
          </cell>
          <cell r="W133">
            <v>398</v>
          </cell>
          <cell r="X133">
            <v>2425</v>
          </cell>
          <cell r="Y133">
            <v>-2027</v>
          </cell>
          <cell r="Z133">
            <v>29205</v>
          </cell>
          <cell r="AA133">
            <v>-68.239999999999995</v>
          </cell>
          <cell r="AB133">
            <v>-67.959999999999994</v>
          </cell>
        </row>
        <row r="134">
          <cell r="B134">
            <v>1001</v>
          </cell>
          <cell r="C134" t="str">
            <v xml:space="preserve">FPV (14)                        </v>
          </cell>
          <cell r="D134">
            <v>35.858400000000003</v>
          </cell>
          <cell r="E134">
            <v>2.73</v>
          </cell>
          <cell r="F134">
            <v>79</v>
          </cell>
          <cell r="G134">
            <v>2.65</v>
          </cell>
          <cell r="H134">
            <v>91</v>
          </cell>
          <cell r="I134">
            <v>3.3</v>
          </cell>
          <cell r="J134">
            <v>175</v>
          </cell>
          <cell r="K134">
            <v>3.71</v>
          </cell>
          <cell r="L134">
            <v>208</v>
          </cell>
          <cell r="M134">
            <v>2.19</v>
          </cell>
          <cell r="N134">
            <v>405</v>
          </cell>
          <cell r="O134">
            <v>1.87</v>
          </cell>
          <cell r="P134">
            <v>639</v>
          </cell>
          <cell r="Q134">
            <v>1.07</v>
          </cell>
          <cell r="R134">
            <v>612</v>
          </cell>
          <cell r="S134">
            <v>7.81</v>
          </cell>
          <cell r="T134">
            <v>490</v>
          </cell>
          <cell r="U134">
            <v>28</v>
          </cell>
          <cell r="V134">
            <v>3</v>
          </cell>
          <cell r="W134">
            <v>2</v>
          </cell>
          <cell r="X134">
            <v>2</v>
          </cell>
          <cell r="Y134" t="str">
            <v xml:space="preserve">      </v>
          </cell>
          <cell r="Z134">
            <v>241</v>
          </cell>
          <cell r="AA134">
            <v>0.97</v>
          </cell>
          <cell r="AB134">
            <v>4.21</v>
          </cell>
        </row>
        <row r="135">
          <cell r="B135">
            <v>1348</v>
          </cell>
          <cell r="C135" t="str">
            <v xml:space="preserve">BANTIERRA                       </v>
          </cell>
          <cell r="D135">
            <v>12.640700000000001</v>
          </cell>
          <cell r="E135">
            <v>2.73</v>
          </cell>
          <cell r="F135">
            <v>80</v>
          </cell>
          <cell r="G135">
            <v>2.6</v>
          </cell>
          <cell r="H135">
            <v>105</v>
          </cell>
          <cell r="I135">
            <v>2.16</v>
          </cell>
          <cell r="J135">
            <v>471</v>
          </cell>
          <cell r="K135">
            <v>2.36</v>
          </cell>
          <cell r="L135">
            <v>748</v>
          </cell>
          <cell r="M135">
            <v>0.52</v>
          </cell>
          <cell r="N135">
            <v>1000</v>
          </cell>
          <cell r="O135">
            <v>-0.24</v>
          </cell>
          <cell r="P135">
            <v>1120</v>
          </cell>
          <cell r="Q135">
            <v>-0.8</v>
          </cell>
          <cell r="R135">
            <v>1143</v>
          </cell>
          <cell r="S135">
            <v>4.68</v>
          </cell>
          <cell r="T135">
            <v>1231</v>
          </cell>
          <cell r="U135">
            <v>788</v>
          </cell>
          <cell r="V135">
            <v>58</v>
          </cell>
          <cell r="W135">
            <v>234</v>
          </cell>
          <cell r="X135">
            <v>150</v>
          </cell>
          <cell r="Y135">
            <v>84</v>
          </cell>
          <cell r="Z135">
            <v>6973</v>
          </cell>
          <cell r="AA135">
            <v>1.07</v>
          </cell>
          <cell r="AB135">
            <v>0.23</v>
          </cell>
        </row>
        <row r="136">
          <cell r="B136">
            <v>1037</v>
          </cell>
          <cell r="C136" t="str">
            <v xml:space="preserve">FPV (11)                        </v>
          </cell>
          <cell r="D136">
            <v>34.357700000000001</v>
          </cell>
          <cell r="E136">
            <v>2.7</v>
          </cell>
          <cell r="F136">
            <v>81</v>
          </cell>
          <cell r="G136">
            <v>2.6</v>
          </cell>
          <cell r="H136">
            <v>104</v>
          </cell>
          <cell r="I136">
            <v>3.26</v>
          </cell>
          <cell r="J136">
            <v>181</v>
          </cell>
          <cell r="K136">
            <v>3.63</v>
          </cell>
          <cell r="L136">
            <v>230</v>
          </cell>
          <cell r="M136">
            <v>2.09</v>
          </cell>
          <cell r="N136">
            <v>451</v>
          </cell>
          <cell r="O136">
            <v>1.74</v>
          </cell>
          <cell r="P136">
            <v>678</v>
          </cell>
          <cell r="Q136">
            <v>0.95</v>
          </cell>
          <cell r="R136">
            <v>658</v>
          </cell>
          <cell r="S136">
            <v>7.68</v>
          </cell>
          <cell r="T136">
            <v>540</v>
          </cell>
          <cell r="U136">
            <v>123</v>
          </cell>
          <cell r="V136">
            <v>23</v>
          </cell>
          <cell r="W136" t="str">
            <v xml:space="preserve">      </v>
          </cell>
          <cell r="X136">
            <v>51</v>
          </cell>
          <cell r="Y136">
            <v>-51</v>
          </cell>
          <cell r="Z136">
            <v>1426</v>
          </cell>
          <cell r="AA136">
            <v>-1.74</v>
          </cell>
          <cell r="AB136">
            <v>0.75</v>
          </cell>
        </row>
        <row r="137">
          <cell r="B137">
            <v>1120</v>
          </cell>
          <cell r="C137" t="str">
            <v xml:space="preserve">ALFA LAVAL                      </v>
          </cell>
          <cell r="D137">
            <v>1.6297999999999999</v>
          </cell>
          <cell r="E137">
            <v>2.69</v>
          </cell>
          <cell r="F137">
            <v>82</v>
          </cell>
          <cell r="G137">
            <v>2.58</v>
          </cell>
          <cell r="H137">
            <v>110</v>
          </cell>
          <cell r="I137">
            <v>3.19</v>
          </cell>
          <cell r="J137">
            <v>209</v>
          </cell>
          <cell r="K137">
            <v>3.53</v>
          </cell>
          <cell r="L137">
            <v>261</v>
          </cell>
          <cell r="M137">
            <v>2.02</v>
          </cell>
          <cell r="N137">
            <v>500</v>
          </cell>
          <cell r="O137">
            <v>1.62</v>
          </cell>
          <cell r="P137">
            <v>722</v>
          </cell>
          <cell r="Q137">
            <v>1.1599999999999999</v>
          </cell>
          <cell r="R137">
            <v>553</v>
          </cell>
          <cell r="S137">
            <v>8.39</v>
          </cell>
          <cell r="T137">
            <v>319</v>
          </cell>
          <cell r="U137">
            <v>66</v>
          </cell>
          <cell r="V137">
            <v>4</v>
          </cell>
          <cell r="W137">
            <v>53</v>
          </cell>
          <cell r="X137">
            <v>20</v>
          </cell>
          <cell r="Y137">
            <v>33</v>
          </cell>
          <cell r="Z137">
            <v>2434</v>
          </cell>
          <cell r="AA137">
            <v>2.16</v>
          </cell>
          <cell r="AB137">
            <v>6.44</v>
          </cell>
        </row>
        <row r="138">
          <cell r="B138">
            <v>1334</v>
          </cell>
          <cell r="C138" t="str">
            <v xml:space="preserve">UNIVERSIDAD DE VIGO             </v>
          </cell>
          <cell r="D138">
            <v>12.801399999999999</v>
          </cell>
          <cell r="E138">
            <v>2.69</v>
          </cell>
          <cell r="F138">
            <v>84</v>
          </cell>
          <cell r="G138">
            <v>2.58</v>
          </cell>
          <cell r="H138">
            <v>109</v>
          </cell>
          <cell r="I138">
            <v>2.98</v>
          </cell>
          <cell r="J138">
            <v>285</v>
          </cell>
          <cell r="K138">
            <v>2.92</v>
          </cell>
          <cell r="L138">
            <v>525</v>
          </cell>
          <cell r="M138">
            <v>1.5</v>
          </cell>
          <cell r="N138">
            <v>749</v>
          </cell>
          <cell r="O138">
            <v>0.88</v>
          </cell>
          <cell r="P138">
            <v>918</v>
          </cell>
          <cell r="Q138">
            <v>0.51</v>
          </cell>
          <cell r="R138">
            <v>856</v>
          </cell>
          <cell r="S138">
            <v>6.01</v>
          </cell>
          <cell r="T138">
            <v>1103</v>
          </cell>
          <cell r="U138">
            <v>941</v>
          </cell>
          <cell r="V138">
            <v>116</v>
          </cell>
          <cell r="W138">
            <v>102</v>
          </cell>
          <cell r="X138">
            <v>260</v>
          </cell>
          <cell r="Y138">
            <v>-158</v>
          </cell>
          <cell r="Z138">
            <v>15951</v>
          </cell>
          <cell r="AA138">
            <v>0.74</v>
          </cell>
          <cell r="AB138">
            <v>1.37</v>
          </cell>
        </row>
        <row r="139">
          <cell r="B139">
            <v>1337</v>
          </cell>
          <cell r="C139" t="str">
            <v xml:space="preserve">SAP ESPAÑA                      </v>
          </cell>
          <cell r="D139">
            <v>11.567399999999999</v>
          </cell>
          <cell r="E139">
            <v>2.69</v>
          </cell>
          <cell r="F139">
            <v>83</v>
          </cell>
          <cell r="G139">
            <v>2.62</v>
          </cell>
          <cell r="H139">
            <v>99</v>
          </cell>
          <cell r="I139">
            <v>2.87</v>
          </cell>
          <cell r="J139">
            <v>316</v>
          </cell>
          <cell r="K139">
            <v>3.1</v>
          </cell>
          <cell r="L139">
            <v>424</v>
          </cell>
          <cell r="M139">
            <v>2.44</v>
          </cell>
          <cell r="N139">
            <v>266</v>
          </cell>
          <cell r="O139">
            <v>2.12</v>
          </cell>
          <cell r="P139">
            <v>500</v>
          </cell>
          <cell r="Q139">
            <v>1.06</v>
          </cell>
          <cell r="R139">
            <v>613</v>
          </cell>
          <cell r="S139">
            <v>6.61</v>
          </cell>
          <cell r="T139">
            <v>973</v>
          </cell>
          <cell r="U139">
            <v>834</v>
          </cell>
          <cell r="V139">
            <v>7</v>
          </cell>
          <cell r="W139">
            <v>3111</v>
          </cell>
          <cell r="X139">
            <v>86</v>
          </cell>
          <cell r="Y139">
            <v>3025</v>
          </cell>
          <cell r="Z139">
            <v>52646</v>
          </cell>
          <cell r="AA139">
            <v>2.54</v>
          </cell>
          <cell r="AB139">
            <v>8.08</v>
          </cell>
        </row>
        <row r="140">
          <cell r="B140">
            <v>375</v>
          </cell>
          <cell r="C140" t="str">
            <v xml:space="preserve">PGP-0701                        </v>
          </cell>
          <cell r="D140">
            <v>19.3523</v>
          </cell>
          <cell r="E140">
            <v>2.68</v>
          </cell>
          <cell r="F140">
            <v>85</v>
          </cell>
          <cell r="G140">
            <v>2.61</v>
          </cell>
          <cell r="H140">
            <v>102</v>
          </cell>
          <cell r="I140">
            <v>2.17</v>
          </cell>
          <cell r="J140">
            <v>470</v>
          </cell>
          <cell r="K140">
            <v>2.56</v>
          </cell>
          <cell r="L140">
            <v>687</v>
          </cell>
          <cell r="M140">
            <v>2.09</v>
          </cell>
          <cell r="N140">
            <v>447</v>
          </cell>
          <cell r="O140">
            <v>1.8</v>
          </cell>
          <cell r="P140">
            <v>667</v>
          </cell>
          <cell r="Q140">
            <v>1.54</v>
          </cell>
          <cell r="R140">
            <v>346</v>
          </cell>
          <cell r="S140">
            <v>6.94</v>
          </cell>
          <cell r="T140">
            <v>900</v>
          </cell>
          <cell r="U140">
            <v>56</v>
          </cell>
          <cell r="V140">
            <v>13</v>
          </cell>
          <cell r="W140" t="str">
            <v xml:space="preserve">      </v>
          </cell>
          <cell r="X140">
            <v>14</v>
          </cell>
          <cell r="Y140">
            <v>-14</v>
          </cell>
          <cell r="Z140">
            <v>445</v>
          </cell>
          <cell r="AA140">
            <v>-0.7</v>
          </cell>
          <cell r="AB140">
            <v>-0.19</v>
          </cell>
        </row>
        <row r="141">
          <cell r="B141">
            <v>365</v>
          </cell>
          <cell r="C141" t="str">
            <v xml:space="preserve">PUD-0101                        </v>
          </cell>
          <cell r="D141">
            <v>24.3657</v>
          </cell>
          <cell r="E141">
            <v>2.67</v>
          </cell>
          <cell r="F141">
            <v>87</v>
          </cell>
          <cell r="G141">
            <v>2.48</v>
          </cell>
          <cell r="H141">
            <v>120</v>
          </cell>
          <cell r="I141">
            <v>2.61</v>
          </cell>
          <cell r="J141">
            <v>391</v>
          </cell>
          <cell r="K141">
            <v>2.0299999999999998</v>
          </cell>
          <cell r="L141">
            <v>819</v>
          </cell>
          <cell r="M141">
            <v>0.86</v>
          </cell>
          <cell r="N141">
            <v>949</v>
          </cell>
          <cell r="O141">
            <v>1.1000000000000001</v>
          </cell>
          <cell r="P141">
            <v>847</v>
          </cell>
          <cell r="Q141">
            <v>0.48</v>
          </cell>
          <cell r="R141">
            <v>866</v>
          </cell>
          <cell r="S141">
            <v>7.48</v>
          </cell>
          <cell r="T141">
            <v>677</v>
          </cell>
          <cell r="U141">
            <v>1219</v>
          </cell>
          <cell r="V141">
            <v>193</v>
          </cell>
          <cell r="W141">
            <v>860</v>
          </cell>
          <cell r="X141">
            <v>842</v>
          </cell>
          <cell r="Y141">
            <v>18</v>
          </cell>
          <cell r="Z141">
            <v>55841</v>
          </cell>
          <cell r="AA141">
            <v>-0.6</v>
          </cell>
          <cell r="AB141">
            <v>1.42</v>
          </cell>
        </row>
        <row r="142">
          <cell r="B142">
            <v>936</v>
          </cell>
          <cell r="C142" t="str">
            <v xml:space="preserve">PCAH-0901                       </v>
          </cell>
          <cell r="D142">
            <v>16.244299999999999</v>
          </cell>
          <cell r="E142">
            <v>2.67</v>
          </cell>
          <cell r="F142">
            <v>86</v>
          </cell>
          <cell r="G142">
            <v>2.57</v>
          </cell>
          <cell r="H142">
            <v>111</v>
          </cell>
          <cell r="I142">
            <v>3.11</v>
          </cell>
          <cell r="J142">
            <v>235</v>
          </cell>
          <cell r="K142">
            <v>3.15</v>
          </cell>
          <cell r="L142">
            <v>386</v>
          </cell>
          <cell r="M142">
            <v>2.17</v>
          </cell>
          <cell r="N142">
            <v>412</v>
          </cell>
          <cell r="O142">
            <v>2.12</v>
          </cell>
          <cell r="P142">
            <v>501</v>
          </cell>
          <cell r="Q142">
            <v>1.68</v>
          </cell>
          <cell r="R142">
            <v>253</v>
          </cell>
          <cell r="S142">
            <v>6.9</v>
          </cell>
          <cell r="T142">
            <v>913</v>
          </cell>
          <cell r="U142">
            <v>2048</v>
          </cell>
          <cell r="V142">
            <v>364</v>
          </cell>
          <cell r="W142">
            <v>368</v>
          </cell>
          <cell r="X142">
            <v>2170</v>
          </cell>
          <cell r="Y142">
            <v>-1802</v>
          </cell>
          <cell r="Z142">
            <v>24717</v>
          </cell>
          <cell r="AA142">
            <v>-49.44</v>
          </cell>
          <cell r="AB142">
            <v>-49.59</v>
          </cell>
        </row>
        <row r="143">
          <cell r="B143">
            <v>959</v>
          </cell>
          <cell r="C143" t="str">
            <v xml:space="preserve">BACARDI ESPAÑA                  </v>
          </cell>
          <cell r="D143">
            <v>14.010199999999999</v>
          </cell>
          <cell r="E143">
            <v>2.65</v>
          </cell>
          <cell r="F143">
            <v>88</v>
          </cell>
          <cell r="G143">
            <v>2.58</v>
          </cell>
          <cell r="H143">
            <v>108</v>
          </cell>
          <cell r="I143">
            <v>2.79</v>
          </cell>
          <cell r="J143">
            <v>344</v>
          </cell>
          <cell r="K143">
            <v>3.8</v>
          </cell>
          <cell r="L143">
            <v>187</v>
          </cell>
          <cell r="M143">
            <v>3.39</v>
          </cell>
          <cell r="N143">
            <v>77</v>
          </cell>
          <cell r="O143">
            <v>3.46</v>
          </cell>
          <cell r="P143">
            <v>112</v>
          </cell>
          <cell r="Q143">
            <v>2.2000000000000002</v>
          </cell>
          <cell r="R143">
            <v>130</v>
          </cell>
          <cell r="S143">
            <v>8.52</v>
          </cell>
          <cell r="T143">
            <v>277</v>
          </cell>
          <cell r="U143">
            <v>563</v>
          </cell>
          <cell r="V143">
            <v>20</v>
          </cell>
          <cell r="W143">
            <v>2</v>
          </cell>
          <cell r="X143">
            <v>137</v>
          </cell>
          <cell r="Y143">
            <v>-135</v>
          </cell>
          <cell r="Z143">
            <v>21238</v>
          </cell>
          <cell r="AA143">
            <v>-0.69</v>
          </cell>
          <cell r="AB143">
            <v>-1.38</v>
          </cell>
        </row>
        <row r="144">
          <cell r="B144">
            <v>982</v>
          </cell>
          <cell r="C144" t="str">
            <v xml:space="preserve">F26 (1)                         </v>
          </cell>
          <cell r="D144">
            <v>20.2103</v>
          </cell>
          <cell r="E144">
            <v>2.64</v>
          </cell>
          <cell r="F144">
            <v>89</v>
          </cell>
          <cell r="G144">
            <v>2.4700000000000002</v>
          </cell>
          <cell r="H144">
            <v>121</v>
          </cell>
          <cell r="I144">
            <v>2.69</v>
          </cell>
          <cell r="J144">
            <v>366</v>
          </cell>
          <cell r="K144">
            <v>2.89</v>
          </cell>
          <cell r="L144">
            <v>541</v>
          </cell>
          <cell r="M144">
            <v>1.55</v>
          </cell>
          <cell r="N144">
            <v>727</v>
          </cell>
          <cell r="O144">
            <v>1.1299999999999999</v>
          </cell>
          <cell r="P144">
            <v>843</v>
          </cell>
          <cell r="Q144">
            <v>0.93</v>
          </cell>
          <cell r="R144">
            <v>669</v>
          </cell>
          <cell r="S144">
            <v>7.54</v>
          </cell>
          <cell r="T144">
            <v>634</v>
          </cell>
          <cell r="U144">
            <v>5049</v>
          </cell>
          <cell r="V144">
            <v>843</v>
          </cell>
          <cell r="W144">
            <v>2099</v>
          </cell>
          <cell r="X144">
            <v>6454</v>
          </cell>
          <cell r="Y144">
            <v>-4355</v>
          </cell>
          <cell r="Z144">
            <v>143801</v>
          </cell>
          <cell r="AA144">
            <v>1.03</v>
          </cell>
          <cell r="AB144">
            <v>0.72</v>
          </cell>
        </row>
        <row r="145">
          <cell r="B145">
            <v>1143</v>
          </cell>
          <cell r="C145" t="str">
            <v xml:space="preserve">PCAH-0903                       </v>
          </cell>
          <cell r="D145">
            <v>13.422800000000001</v>
          </cell>
          <cell r="E145">
            <v>2.64</v>
          </cell>
          <cell r="F145">
            <v>91</v>
          </cell>
          <cell r="G145">
            <v>2.5499999999999998</v>
          </cell>
          <cell r="H145">
            <v>113</v>
          </cell>
          <cell r="I145">
            <v>3.09</v>
          </cell>
          <cell r="J145">
            <v>244</v>
          </cell>
          <cell r="K145">
            <v>3.14</v>
          </cell>
          <cell r="L145">
            <v>389</v>
          </cell>
          <cell r="M145">
            <v>2.16</v>
          </cell>
          <cell r="N145">
            <v>413</v>
          </cell>
          <cell r="O145">
            <v>2.11</v>
          </cell>
          <cell r="P145">
            <v>504</v>
          </cell>
          <cell r="Q145">
            <v>1.68</v>
          </cell>
          <cell r="R145">
            <v>254</v>
          </cell>
          <cell r="S145">
            <v>6.9</v>
          </cell>
          <cell r="T145">
            <v>914</v>
          </cell>
          <cell r="U145">
            <v>3636</v>
          </cell>
          <cell r="V145">
            <v>812</v>
          </cell>
          <cell r="W145">
            <v>240</v>
          </cell>
          <cell r="X145">
            <v>1834</v>
          </cell>
          <cell r="Y145">
            <v>-1594</v>
          </cell>
          <cell r="Z145">
            <v>41297</v>
          </cell>
          <cell r="AA145">
            <v>-0.74</v>
          </cell>
          <cell r="AB145">
            <v>-1.02</v>
          </cell>
        </row>
        <row r="146">
          <cell r="B146">
            <v>1256</v>
          </cell>
          <cell r="C146" t="str">
            <v xml:space="preserve">FUNDACIO LA CAIXA               </v>
          </cell>
          <cell r="D146">
            <v>12.322800000000001</v>
          </cell>
          <cell r="E146">
            <v>2.64</v>
          </cell>
          <cell r="F146">
            <v>90</v>
          </cell>
          <cell r="G146">
            <v>2.54</v>
          </cell>
          <cell r="H146">
            <v>114</v>
          </cell>
          <cell r="I146">
            <v>2.87</v>
          </cell>
          <cell r="J146">
            <v>317</v>
          </cell>
          <cell r="K146">
            <v>2.65</v>
          </cell>
          <cell r="L146">
            <v>646</v>
          </cell>
          <cell r="M146">
            <v>0.89</v>
          </cell>
          <cell r="N146">
            <v>944</v>
          </cell>
          <cell r="O146">
            <v>2.6</v>
          </cell>
          <cell r="P146">
            <v>267</v>
          </cell>
          <cell r="Q146">
            <v>1.31</v>
          </cell>
          <cell r="R146">
            <v>482</v>
          </cell>
          <cell r="S146">
            <v>8.48</v>
          </cell>
          <cell r="T146">
            <v>293</v>
          </cell>
          <cell r="U146">
            <v>620</v>
          </cell>
          <cell r="V146">
            <v>33</v>
          </cell>
          <cell r="W146">
            <v>1093</v>
          </cell>
          <cell r="X146">
            <v>65</v>
          </cell>
          <cell r="Y146">
            <v>1028</v>
          </cell>
          <cell r="Z146">
            <v>28548</v>
          </cell>
          <cell r="AA146">
            <v>3.27</v>
          </cell>
          <cell r="AB146">
            <v>8.14</v>
          </cell>
        </row>
        <row r="147">
          <cell r="B147">
            <v>415</v>
          </cell>
          <cell r="C147" t="str">
            <v xml:space="preserve">F13 (1)                         </v>
          </cell>
          <cell r="D147">
            <v>35.2667</v>
          </cell>
          <cell r="E147">
            <v>2.63</v>
          </cell>
          <cell r="F147">
            <v>92</v>
          </cell>
          <cell r="G147">
            <v>2.5</v>
          </cell>
          <cell r="H147">
            <v>116</v>
          </cell>
          <cell r="I147">
            <v>2.57</v>
          </cell>
          <cell r="J147">
            <v>399</v>
          </cell>
          <cell r="K147">
            <v>2.72</v>
          </cell>
          <cell r="L147">
            <v>609</v>
          </cell>
          <cell r="M147">
            <v>1.21</v>
          </cell>
          <cell r="N147">
            <v>847</v>
          </cell>
          <cell r="O147">
            <v>0.49</v>
          </cell>
          <cell r="P147">
            <v>1009</v>
          </cell>
          <cell r="Q147">
            <v>0.43</v>
          </cell>
          <cell r="R147">
            <v>881</v>
          </cell>
          <cell r="S147">
            <v>7.49</v>
          </cell>
          <cell r="T147">
            <v>665</v>
          </cell>
          <cell r="U147">
            <v>1892</v>
          </cell>
          <cell r="V147">
            <v>680</v>
          </cell>
          <cell r="W147">
            <v>63</v>
          </cell>
          <cell r="X147">
            <v>3621</v>
          </cell>
          <cell r="Y147">
            <v>-3558</v>
          </cell>
          <cell r="Z147">
            <v>98467</v>
          </cell>
          <cell r="AA147">
            <v>1.79</v>
          </cell>
          <cell r="AB147">
            <v>2.62</v>
          </cell>
        </row>
        <row r="148">
          <cell r="B148">
            <v>392</v>
          </cell>
          <cell r="C148" t="str">
            <v xml:space="preserve">PETRONOR                        </v>
          </cell>
          <cell r="D148">
            <v>3.0895999999999999</v>
          </cell>
          <cell r="E148">
            <v>2.62</v>
          </cell>
          <cell r="F148">
            <v>93</v>
          </cell>
          <cell r="G148">
            <v>2.5299999999999998</v>
          </cell>
          <cell r="H148">
            <v>115</v>
          </cell>
          <cell r="I148">
            <v>3.05</v>
          </cell>
          <cell r="J148">
            <v>255</v>
          </cell>
          <cell r="K148">
            <v>3.37</v>
          </cell>
          <cell r="L148">
            <v>305</v>
          </cell>
          <cell r="M148">
            <v>1.82</v>
          </cell>
          <cell r="N148">
            <v>596</v>
          </cell>
          <cell r="O148">
            <v>1.47</v>
          </cell>
          <cell r="P148">
            <v>764</v>
          </cell>
          <cell r="Q148">
            <v>1.48</v>
          </cell>
          <cell r="R148">
            <v>370</v>
          </cell>
          <cell r="S148">
            <v>7.81</v>
          </cell>
          <cell r="T148">
            <v>489</v>
          </cell>
          <cell r="U148">
            <v>1166</v>
          </cell>
          <cell r="V148">
            <v>214</v>
          </cell>
          <cell r="W148">
            <v>1349</v>
          </cell>
          <cell r="X148">
            <v>1669</v>
          </cell>
          <cell r="Y148">
            <v>-320</v>
          </cell>
          <cell r="Z148">
            <v>142554</v>
          </cell>
          <cell r="AA148">
            <v>1.2</v>
          </cell>
          <cell r="AB148">
            <v>2.93</v>
          </cell>
        </row>
        <row r="149">
          <cell r="B149">
            <v>704</v>
          </cell>
          <cell r="C149" t="str">
            <v xml:space="preserve">CORTES ARAGON                   </v>
          </cell>
          <cell r="D149">
            <v>21.8127</v>
          </cell>
          <cell r="E149">
            <v>2.6</v>
          </cell>
          <cell r="F149">
            <v>94</v>
          </cell>
          <cell r="G149">
            <v>2.5</v>
          </cell>
          <cell r="H149">
            <v>117</v>
          </cell>
          <cell r="I149">
            <v>2.84</v>
          </cell>
          <cell r="J149">
            <v>327</v>
          </cell>
          <cell r="K149">
            <v>2.58</v>
          </cell>
          <cell r="L149">
            <v>684</v>
          </cell>
          <cell r="M149">
            <v>1.19</v>
          </cell>
          <cell r="N149">
            <v>857</v>
          </cell>
          <cell r="O149">
            <v>1.32</v>
          </cell>
          <cell r="P149">
            <v>803</v>
          </cell>
          <cell r="Q149">
            <v>0.78</v>
          </cell>
          <cell r="R149">
            <v>742</v>
          </cell>
          <cell r="S149">
            <v>7.96</v>
          </cell>
          <cell r="T149">
            <v>441</v>
          </cell>
          <cell r="U149">
            <v>122</v>
          </cell>
          <cell r="V149">
            <v>17</v>
          </cell>
          <cell r="W149" t="str">
            <v xml:space="preserve">      </v>
          </cell>
          <cell r="X149">
            <v>66</v>
          </cell>
          <cell r="Y149">
            <v>-66</v>
          </cell>
          <cell r="Z149">
            <v>3167</v>
          </cell>
          <cell r="AA149">
            <v>-0.28000000000000003</v>
          </cell>
          <cell r="AB149">
            <v>1.87</v>
          </cell>
        </row>
        <row r="150">
          <cell r="B150">
            <v>1311</v>
          </cell>
          <cell r="C150" t="str">
            <v xml:space="preserve">PCAH-0905                       </v>
          </cell>
          <cell r="D150">
            <v>12.428000000000001</v>
          </cell>
          <cell r="E150">
            <v>2.6</v>
          </cell>
          <cell r="F150">
            <v>95</v>
          </cell>
          <cell r="G150">
            <v>2.5</v>
          </cell>
          <cell r="H150">
            <v>118</v>
          </cell>
          <cell r="I150">
            <v>3.04</v>
          </cell>
          <cell r="J150">
            <v>256</v>
          </cell>
          <cell r="K150">
            <v>3.09</v>
          </cell>
          <cell r="L150">
            <v>439</v>
          </cell>
          <cell r="M150">
            <v>2.08</v>
          </cell>
          <cell r="N150">
            <v>455</v>
          </cell>
          <cell r="O150">
            <v>2.08</v>
          </cell>
          <cell r="P150">
            <v>526</v>
          </cell>
          <cell r="Q150">
            <v>1.67</v>
          </cell>
          <cell r="R150">
            <v>265</v>
          </cell>
          <cell r="S150">
            <v>6.9</v>
          </cell>
          <cell r="T150">
            <v>915</v>
          </cell>
          <cell r="U150">
            <v>92</v>
          </cell>
          <cell r="V150">
            <v>9</v>
          </cell>
          <cell r="W150">
            <v>9</v>
          </cell>
          <cell r="X150">
            <v>44</v>
          </cell>
          <cell r="Y150">
            <v>-35</v>
          </cell>
          <cell r="Z150">
            <v>1182</v>
          </cell>
          <cell r="AA150">
            <v>-2.16</v>
          </cell>
          <cell r="AB150">
            <v>-0.35</v>
          </cell>
        </row>
        <row r="151">
          <cell r="B151">
            <v>837</v>
          </cell>
          <cell r="C151" t="str">
            <v xml:space="preserve">AYTO. DE PALENCIA               </v>
          </cell>
          <cell r="D151">
            <v>17.831199999999999</v>
          </cell>
          <cell r="E151">
            <v>2.57</v>
          </cell>
          <cell r="F151">
            <v>96</v>
          </cell>
          <cell r="G151">
            <v>2.46</v>
          </cell>
          <cell r="H151">
            <v>123</v>
          </cell>
          <cell r="I151">
            <v>2.2599999999999998</v>
          </cell>
          <cell r="J151">
            <v>452</v>
          </cell>
          <cell r="K151">
            <v>2.16</v>
          </cell>
          <cell r="L151">
            <v>801</v>
          </cell>
          <cell r="M151">
            <v>1.1499999999999999</v>
          </cell>
          <cell r="N151">
            <v>879</v>
          </cell>
          <cell r="O151">
            <v>0.41</v>
          </cell>
          <cell r="P151">
            <v>1025</v>
          </cell>
          <cell r="Q151">
            <v>-0.01</v>
          </cell>
          <cell r="R151">
            <v>1021</v>
          </cell>
          <cell r="S151">
            <v>6.53</v>
          </cell>
          <cell r="T151">
            <v>998</v>
          </cell>
          <cell r="U151">
            <v>276</v>
          </cell>
          <cell r="V151">
            <v>58</v>
          </cell>
          <cell r="W151">
            <v>4</v>
          </cell>
          <cell r="X151">
            <v>136</v>
          </cell>
          <cell r="Y151">
            <v>-132</v>
          </cell>
          <cell r="Z151">
            <v>3506</v>
          </cell>
          <cell r="AA151">
            <v>-0.61</v>
          </cell>
          <cell r="AB151">
            <v>-0.86</v>
          </cell>
        </row>
        <row r="152">
          <cell r="B152">
            <v>1313</v>
          </cell>
          <cell r="C152" t="str">
            <v xml:space="preserve">PCAH-0902                       </v>
          </cell>
          <cell r="D152">
            <v>12.1967</v>
          </cell>
          <cell r="E152">
            <v>2.57</v>
          </cell>
          <cell r="F152">
            <v>97</v>
          </cell>
          <cell r="G152">
            <v>2.46</v>
          </cell>
          <cell r="H152">
            <v>124</v>
          </cell>
          <cell r="I152">
            <v>3</v>
          </cell>
          <cell r="J152">
            <v>279</v>
          </cell>
          <cell r="K152">
            <v>3.05</v>
          </cell>
          <cell r="L152">
            <v>455</v>
          </cell>
          <cell r="M152">
            <v>2.09</v>
          </cell>
          <cell r="N152">
            <v>450</v>
          </cell>
          <cell r="O152">
            <v>2.06</v>
          </cell>
          <cell r="P152">
            <v>538</v>
          </cell>
          <cell r="Q152">
            <v>1.65</v>
          </cell>
          <cell r="R152">
            <v>281</v>
          </cell>
          <cell r="S152">
            <v>6.9</v>
          </cell>
          <cell r="T152">
            <v>920</v>
          </cell>
          <cell r="U152">
            <v>46</v>
          </cell>
          <cell r="V152">
            <v>5</v>
          </cell>
          <cell r="W152">
            <v>6</v>
          </cell>
          <cell r="X152">
            <v>12</v>
          </cell>
          <cell r="Y152">
            <v>-6</v>
          </cell>
          <cell r="Z152">
            <v>628</v>
          </cell>
          <cell r="AA152">
            <v>-1.07</v>
          </cell>
          <cell r="AB152">
            <v>1.74</v>
          </cell>
        </row>
        <row r="153">
          <cell r="B153">
            <v>1146</v>
          </cell>
          <cell r="C153" t="str">
            <v xml:space="preserve">CONCELLO DE VIGO                </v>
          </cell>
          <cell r="D153">
            <v>13.4718</v>
          </cell>
          <cell r="E153">
            <v>2.5499999999999998</v>
          </cell>
          <cell r="F153">
            <v>98</v>
          </cell>
          <cell r="G153">
            <v>2.4500000000000002</v>
          </cell>
          <cell r="H153">
            <v>127</v>
          </cell>
          <cell r="I153">
            <v>2.83</v>
          </cell>
          <cell r="J153">
            <v>331</v>
          </cell>
          <cell r="K153">
            <v>2.77</v>
          </cell>
          <cell r="L153">
            <v>580</v>
          </cell>
          <cell r="M153">
            <v>1.35</v>
          </cell>
          <cell r="N153">
            <v>805</v>
          </cell>
          <cell r="O153">
            <v>0.72</v>
          </cell>
          <cell r="P153">
            <v>959</v>
          </cell>
          <cell r="Q153">
            <v>0.35</v>
          </cell>
          <cell r="R153">
            <v>912</v>
          </cell>
          <cell r="S153">
            <v>5.84</v>
          </cell>
          <cell r="T153">
            <v>1134</v>
          </cell>
          <cell r="U153">
            <v>759</v>
          </cell>
          <cell r="V153">
            <v>245</v>
          </cell>
          <cell r="W153">
            <v>396</v>
          </cell>
          <cell r="X153">
            <v>723</v>
          </cell>
          <cell r="Y153">
            <v>-327</v>
          </cell>
          <cell r="Z153">
            <v>22024</v>
          </cell>
          <cell r="AA153">
            <v>0.65</v>
          </cell>
          <cell r="AB153">
            <v>0.61</v>
          </cell>
        </row>
        <row r="154">
          <cell r="B154">
            <v>1206</v>
          </cell>
          <cell r="C154" t="str">
            <v xml:space="preserve">006-011-011                     </v>
          </cell>
          <cell r="D154">
            <v>28.9451</v>
          </cell>
          <cell r="E154">
            <v>2.54</v>
          </cell>
          <cell r="F154">
            <v>99</v>
          </cell>
          <cell r="G154">
            <v>2.4700000000000002</v>
          </cell>
          <cell r="H154">
            <v>122</v>
          </cell>
          <cell r="I154">
            <v>2.7</v>
          </cell>
          <cell r="J154">
            <v>363</v>
          </cell>
          <cell r="K154">
            <v>2.9</v>
          </cell>
          <cell r="L154">
            <v>537</v>
          </cell>
          <cell r="M154">
            <v>2.2000000000000002</v>
          </cell>
          <cell r="N154">
            <v>404</v>
          </cell>
          <cell r="O154">
            <v>2.09</v>
          </cell>
          <cell r="P154">
            <v>521</v>
          </cell>
          <cell r="Q154">
            <v>1.04</v>
          </cell>
          <cell r="R154">
            <v>621</v>
          </cell>
          <cell r="S154">
            <v>7.65</v>
          </cell>
          <cell r="T154">
            <v>549</v>
          </cell>
          <cell r="U154">
            <v>68</v>
          </cell>
          <cell r="V154">
            <v>17</v>
          </cell>
          <cell r="W154" t="str">
            <v xml:space="preserve">      </v>
          </cell>
          <cell r="X154">
            <v>12</v>
          </cell>
          <cell r="Y154">
            <v>-12</v>
          </cell>
          <cell r="Z154">
            <v>1453</v>
          </cell>
          <cell r="AA154">
            <v>0.34</v>
          </cell>
          <cell r="AB154">
            <v>2.48</v>
          </cell>
        </row>
        <row r="155">
          <cell r="B155">
            <v>832</v>
          </cell>
          <cell r="C155">
            <v>508</v>
          </cell>
          <cell r="D155">
            <v>17.418600000000001</v>
          </cell>
          <cell r="E155">
            <v>2.52</v>
          </cell>
          <cell r="F155">
            <v>100</v>
          </cell>
          <cell r="G155">
            <v>2.4300000000000002</v>
          </cell>
          <cell r="H155">
            <v>129</v>
          </cell>
          <cell r="I155">
            <v>2.36</v>
          </cell>
          <cell r="J155">
            <v>435</v>
          </cell>
          <cell r="K155">
            <v>2.52</v>
          </cell>
          <cell r="L155">
            <v>703</v>
          </cell>
          <cell r="M155">
            <v>1.69</v>
          </cell>
          <cell r="N155">
            <v>637</v>
          </cell>
          <cell r="O155">
            <v>1.63</v>
          </cell>
          <cell r="P155">
            <v>721</v>
          </cell>
          <cell r="Q155">
            <v>0.95</v>
          </cell>
          <cell r="R155">
            <v>654</v>
          </cell>
          <cell r="S155">
            <v>6.29</v>
          </cell>
          <cell r="T155">
            <v>1064</v>
          </cell>
          <cell r="U155">
            <v>57</v>
          </cell>
          <cell r="V155" t="str">
            <v xml:space="preserve">      </v>
          </cell>
          <cell r="W155">
            <v>3</v>
          </cell>
          <cell r="X155" t="str">
            <v xml:space="preserve">      </v>
          </cell>
          <cell r="Y155">
            <v>3</v>
          </cell>
          <cell r="Z155">
            <v>468</v>
          </cell>
          <cell r="AA155">
            <v>1.01</v>
          </cell>
          <cell r="AB155">
            <v>3.24</v>
          </cell>
        </row>
        <row r="156">
          <cell r="B156">
            <v>729</v>
          </cell>
          <cell r="C156" t="str">
            <v xml:space="preserve">006-002-002                     </v>
          </cell>
          <cell r="D156">
            <v>27.738199999999999</v>
          </cell>
          <cell r="E156">
            <v>2.5099999999999998</v>
          </cell>
          <cell r="F156">
            <v>101</v>
          </cell>
          <cell r="G156">
            <v>2.4500000000000002</v>
          </cell>
          <cell r="H156">
            <v>126</v>
          </cell>
          <cell r="I156">
            <v>2.74</v>
          </cell>
          <cell r="J156">
            <v>357</v>
          </cell>
          <cell r="K156">
            <v>3.02</v>
          </cell>
          <cell r="L156">
            <v>468</v>
          </cell>
          <cell r="M156" t="str">
            <v xml:space="preserve">     </v>
          </cell>
          <cell r="N156" t="str">
            <v xml:space="preserve">    </v>
          </cell>
          <cell r="O156">
            <v>2.29</v>
          </cell>
          <cell r="P156">
            <v>403</v>
          </cell>
          <cell r="Q156">
            <v>1.66</v>
          </cell>
          <cell r="R156">
            <v>276</v>
          </cell>
          <cell r="S156">
            <v>6.99</v>
          </cell>
          <cell r="T156">
            <v>886</v>
          </cell>
          <cell r="U156">
            <v>1452</v>
          </cell>
          <cell r="V156">
            <v>220</v>
          </cell>
          <cell r="W156">
            <v>1001</v>
          </cell>
          <cell r="X156">
            <v>431</v>
          </cell>
          <cell r="Y156">
            <v>570</v>
          </cell>
          <cell r="Z156">
            <v>17988</v>
          </cell>
          <cell r="AA156">
            <v>-0.39</v>
          </cell>
          <cell r="AB156">
            <v>6.21</v>
          </cell>
        </row>
        <row r="157">
          <cell r="B157">
            <v>894</v>
          </cell>
          <cell r="C157" t="str">
            <v xml:space="preserve">AYTO.DE ONDA                    </v>
          </cell>
          <cell r="D157">
            <v>17.113</v>
          </cell>
          <cell r="E157">
            <v>2.4900000000000002</v>
          </cell>
          <cell r="F157">
            <v>102</v>
          </cell>
          <cell r="G157">
            <v>2.44</v>
          </cell>
          <cell r="H157">
            <v>128</v>
          </cell>
          <cell r="I157">
            <v>3.03</v>
          </cell>
          <cell r="J157">
            <v>260</v>
          </cell>
          <cell r="K157">
            <v>2.58</v>
          </cell>
          <cell r="L157">
            <v>683</v>
          </cell>
          <cell r="M157">
            <v>1.7</v>
          </cell>
          <cell r="N157">
            <v>635</v>
          </cell>
          <cell r="O157">
            <v>2.0699999999999998</v>
          </cell>
          <cell r="P157">
            <v>532</v>
          </cell>
          <cell r="Q157">
            <v>0.83</v>
          </cell>
          <cell r="R157">
            <v>725</v>
          </cell>
          <cell r="S157">
            <v>7.83</v>
          </cell>
          <cell r="T157">
            <v>482</v>
          </cell>
          <cell r="U157">
            <v>245</v>
          </cell>
          <cell r="V157">
            <v>3</v>
          </cell>
          <cell r="W157" t="str">
            <v xml:space="preserve">      </v>
          </cell>
          <cell r="X157">
            <v>14</v>
          </cell>
          <cell r="Y157">
            <v>-14</v>
          </cell>
          <cell r="Z157">
            <v>316</v>
          </cell>
          <cell r="AA157">
            <v>-2.5499999999999998</v>
          </cell>
          <cell r="AB157">
            <v>-0.7</v>
          </cell>
        </row>
        <row r="158">
          <cell r="B158">
            <v>273</v>
          </cell>
          <cell r="C158" t="str">
            <v xml:space="preserve">REPSOL BUTANO                   </v>
          </cell>
          <cell r="D158">
            <v>3.9266000000000001</v>
          </cell>
          <cell r="E158">
            <v>2.48</v>
          </cell>
          <cell r="F158">
            <v>103</v>
          </cell>
          <cell r="G158">
            <v>2.41</v>
          </cell>
          <cell r="H158">
            <v>131</v>
          </cell>
          <cell r="I158">
            <v>2.87</v>
          </cell>
          <cell r="J158">
            <v>315</v>
          </cell>
          <cell r="K158">
            <v>3.1</v>
          </cell>
          <cell r="L158">
            <v>423</v>
          </cell>
          <cell r="M158">
            <v>2.2799999999999998</v>
          </cell>
          <cell r="N158">
            <v>348</v>
          </cell>
          <cell r="O158">
            <v>1.96</v>
          </cell>
          <cell r="P158">
            <v>605</v>
          </cell>
          <cell r="Q158">
            <v>1.42</v>
          </cell>
          <cell r="R158">
            <v>422</v>
          </cell>
          <cell r="S158">
            <v>7.62</v>
          </cell>
          <cell r="T158">
            <v>593</v>
          </cell>
          <cell r="U158">
            <v>884</v>
          </cell>
          <cell r="V158">
            <v>249</v>
          </cell>
          <cell r="W158">
            <v>909</v>
          </cell>
          <cell r="X158">
            <v>748</v>
          </cell>
          <cell r="Y158">
            <v>161</v>
          </cell>
          <cell r="Z158">
            <v>43464</v>
          </cell>
          <cell r="AA158">
            <v>1.1599999999999999</v>
          </cell>
          <cell r="AB158">
            <v>3.49</v>
          </cell>
        </row>
        <row r="159">
          <cell r="B159">
            <v>1033</v>
          </cell>
          <cell r="C159" t="str">
            <v xml:space="preserve">MV-5-012-0016                   </v>
          </cell>
          <cell r="D159">
            <v>9.9153000000000002</v>
          </cell>
          <cell r="E159">
            <v>2.48</v>
          </cell>
          <cell r="F159">
            <v>104</v>
          </cell>
          <cell r="G159">
            <v>2.37</v>
          </cell>
          <cell r="H159">
            <v>135</v>
          </cell>
          <cell r="I159">
            <v>2.2799999999999998</v>
          </cell>
          <cell r="J159">
            <v>449</v>
          </cell>
          <cell r="K159">
            <v>2.42</v>
          </cell>
          <cell r="L159">
            <v>735</v>
          </cell>
          <cell r="M159">
            <v>1.67</v>
          </cell>
          <cell r="N159">
            <v>647</v>
          </cell>
          <cell r="O159">
            <v>2.29</v>
          </cell>
          <cell r="P159">
            <v>404</v>
          </cell>
          <cell r="Q159">
            <v>1.25</v>
          </cell>
          <cell r="R159">
            <v>520</v>
          </cell>
          <cell r="S159">
            <v>8.1300000000000008</v>
          </cell>
          <cell r="T159">
            <v>399</v>
          </cell>
          <cell r="U159">
            <v>257</v>
          </cell>
          <cell r="V159">
            <v>23</v>
          </cell>
          <cell r="W159">
            <v>48</v>
          </cell>
          <cell r="X159">
            <v>61</v>
          </cell>
          <cell r="Y159">
            <v>-13</v>
          </cell>
          <cell r="Z159">
            <v>2076</v>
          </cell>
          <cell r="AA159">
            <v>0.98</v>
          </cell>
          <cell r="AB159">
            <v>2.74</v>
          </cell>
        </row>
        <row r="160">
          <cell r="B160">
            <v>1086</v>
          </cell>
          <cell r="C160" t="str">
            <v xml:space="preserve">MV-5-012-0015                   </v>
          </cell>
          <cell r="D160">
            <v>9.9250000000000007</v>
          </cell>
          <cell r="E160">
            <v>2.48</v>
          </cell>
          <cell r="F160">
            <v>105</v>
          </cell>
          <cell r="G160">
            <v>2.37</v>
          </cell>
          <cell r="H160">
            <v>133</v>
          </cell>
          <cell r="I160">
            <v>2.2799999999999998</v>
          </cell>
          <cell r="J160">
            <v>447</v>
          </cell>
          <cell r="K160">
            <v>2.42</v>
          </cell>
          <cell r="L160">
            <v>736</v>
          </cell>
          <cell r="M160">
            <v>1.68</v>
          </cell>
          <cell r="N160">
            <v>643</v>
          </cell>
          <cell r="O160">
            <v>2.29</v>
          </cell>
          <cell r="P160">
            <v>399</v>
          </cell>
          <cell r="Q160">
            <v>1.25</v>
          </cell>
          <cell r="R160">
            <v>521</v>
          </cell>
          <cell r="S160">
            <v>8.1199999999999992</v>
          </cell>
          <cell r="T160">
            <v>404</v>
          </cell>
          <cell r="U160">
            <v>305</v>
          </cell>
          <cell r="V160">
            <v>16</v>
          </cell>
          <cell r="W160">
            <v>2</v>
          </cell>
          <cell r="X160">
            <v>133</v>
          </cell>
          <cell r="Y160">
            <v>-131</v>
          </cell>
          <cell r="Z160">
            <v>1981</v>
          </cell>
          <cell r="AA160">
            <v>-1.8</v>
          </cell>
          <cell r="AB160">
            <v>-3.08</v>
          </cell>
        </row>
        <row r="161">
          <cell r="B161">
            <v>691</v>
          </cell>
          <cell r="C161" t="str">
            <v xml:space="preserve">AIGuES DE MATARO                </v>
          </cell>
          <cell r="D161">
            <v>17.835799999999999</v>
          </cell>
          <cell r="E161">
            <v>2.4500000000000002</v>
          </cell>
          <cell r="F161">
            <v>106</v>
          </cell>
          <cell r="G161">
            <v>2.3199999999999998</v>
          </cell>
          <cell r="H161">
            <v>138</v>
          </cell>
          <cell r="I161">
            <v>2.58</v>
          </cell>
          <cell r="J161">
            <v>398</v>
          </cell>
          <cell r="K161">
            <v>2.4300000000000002</v>
          </cell>
          <cell r="L161">
            <v>732</v>
          </cell>
          <cell r="M161">
            <v>1.21</v>
          </cell>
          <cell r="N161">
            <v>850</v>
          </cell>
          <cell r="O161">
            <v>0.63</v>
          </cell>
          <cell r="P161">
            <v>974</v>
          </cell>
          <cell r="Q161">
            <v>-0.39</v>
          </cell>
          <cell r="R161">
            <v>1110</v>
          </cell>
          <cell r="S161">
            <v>6.23</v>
          </cell>
          <cell r="T161">
            <v>1076</v>
          </cell>
          <cell r="U161">
            <v>73</v>
          </cell>
          <cell r="V161">
            <v>4</v>
          </cell>
          <cell r="W161" t="str">
            <v xml:space="preserve">      </v>
          </cell>
          <cell r="X161">
            <v>54</v>
          </cell>
          <cell r="Y161">
            <v>-54</v>
          </cell>
          <cell r="Z161">
            <v>1768</v>
          </cell>
          <cell r="AA161">
            <v>0.33</v>
          </cell>
          <cell r="AB161">
            <v>-1.1000000000000001</v>
          </cell>
        </row>
        <row r="162">
          <cell r="B162">
            <v>1423</v>
          </cell>
          <cell r="C162" t="str">
            <v xml:space="preserve">FPIV(2)                         </v>
          </cell>
          <cell r="D162">
            <v>28.758900000000001</v>
          </cell>
          <cell r="E162">
            <v>2.4300000000000002</v>
          </cell>
          <cell r="F162">
            <v>107</v>
          </cell>
          <cell r="G162">
            <v>2.2400000000000002</v>
          </cell>
          <cell r="H162">
            <v>145</v>
          </cell>
          <cell r="I162">
            <v>2.4900000000000002</v>
          </cell>
          <cell r="J162">
            <v>410</v>
          </cell>
          <cell r="K162">
            <v>2.65</v>
          </cell>
          <cell r="L162">
            <v>653</v>
          </cell>
          <cell r="M162">
            <v>1.1000000000000001</v>
          </cell>
          <cell r="N162">
            <v>896</v>
          </cell>
          <cell r="O162">
            <v>0.34</v>
          </cell>
          <cell r="P162">
            <v>1048</v>
          </cell>
          <cell r="Q162">
            <v>-0.12</v>
          </cell>
          <cell r="R162">
            <v>1057</v>
          </cell>
          <cell r="S162">
            <v>6.4</v>
          </cell>
          <cell r="T162">
            <v>1031</v>
          </cell>
          <cell r="U162">
            <v>54</v>
          </cell>
          <cell r="V162">
            <v>5</v>
          </cell>
          <cell r="W162">
            <v>34</v>
          </cell>
          <cell r="X162">
            <v>4</v>
          </cell>
          <cell r="Y162">
            <v>30</v>
          </cell>
          <cell r="Z162">
            <v>931</v>
          </cell>
          <cell r="AA162">
            <v>2.41</v>
          </cell>
          <cell r="AB162">
            <v>6.3</v>
          </cell>
        </row>
        <row r="163">
          <cell r="B163">
            <v>1133</v>
          </cell>
          <cell r="C163" t="str">
            <v xml:space="preserve">PCAH-0904                       </v>
          </cell>
          <cell r="D163">
            <v>12.665800000000001</v>
          </cell>
          <cell r="E163">
            <v>2.42</v>
          </cell>
          <cell r="F163">
            <v>108</v>
          </cell>
          <cell r="G163">
            <v>2.3199999999999998</v>
          </cell>
          <cell r="H163">
            <v>137</v>
          </cell>
          <cell r="I163">
            <v>2.81</v>
          </cell>
          <cell r="J163">
            <v>336</v>
          </cell>
          <cell r="K163">
            <v>3.11</v>
          </cell>
          <cell r="L163">
            <v>413</v>
          </cell>
          <cell r="M163">
            <v>1.83</v>
          </cell>
          <cell r="N163">
            <v>593</v>
          </cell>
          <cell r="O163">
            <v>1.78</v>
          </cell>
          <cell r="P163">
            <v>672</v>
          </cell>
          <cell r="Q163">
            <v>1.49</v>
          </cell>
          <cell r="R163">
            <v>366</v>
          </cell>
          <cell r="S163">
            <v>7.29</v>
          </cell>
          <cell r="T163">
            <v>771</v>
          </cell>
          <cell r="U163">
            <v>14</v>
          </cell>
          <cell r="V163" t="str">
            <v xml:space="preserve">      </v>
          </cell>
          <cell r="W163" t="str">
            <v xml:space="preserve">      </v>
          </cell>
          <cell r="X163" t="str">
            <v xml:space="preserve">      </v>
          </cell>
          <cell r="Y163" t="str">
            <v xml:space="preserve">      </v>
          </cell>
          <cell r="Z163">
            <v>92</v>
          </cell>
          <cell r="AA163">
            <v>0.76</v>
          </cell>
          <cell r="AB163">
            <v>3.61</v>
          </cell>
        </row>
        <row r="164">
          <cell r="B164">
            <v>1391</v>
          </cell>
          <cell r="C164" t="str">
            <v xml:space="preserve">AYTO LORCA                      </v>
          </cell>
          <cell r="D164">
            <v>111.7784</v>
          </cell>
          <cell r="E164">
            <v>2.4</v>
          </cell>
          <cell r="F164">
            <v>109</v>
          </cell>
          <cell r="G164">
            <v>2.29</v>
          </cell>
          <cell r="H164">
            <v>140</v>
          </cell>
          <cell r="I164">
            <v>3.22</v>
          </cell>
          <cell r="J164">
            <v>196</v>
          </cell>
          <cell r="K164">
            <v>3.35</v>
          </cell>
          <cell r="L164">
            <v>310</v>
          </cell>
          <cell r="M164" t="str">
            <v xml:space="preserve">     </v>
          </cell>
          <cell r="N164" t="str">
            <v xml:space="preserve">    </v>
          </cell>
          <cell r="O164" t="str">
            <v xml:space="preserve">     </v>
          </cell>
          <cell r="P164" t="str">
            <v xml:space="preserve">    </v>
          </cell>
          <cell r="Q164">
            <v>1.57</v>
          </cell>
          <cell r="R164">
            <v>339</v>
          </cell>
          <cell r="S164">
            <v>7.66</v>
          </cell>
          <cell r="T164">
            <v>548</v>
          </cell>
          <cell r="U164">
            <v>619</v>
          </cell>
          <cell r="V164">
            <v>13</v>
          </cell>
          <cell r="W164">
            <v>2</v>
          </cell>
          <cell r="X164">
            <v>100</v>
          </cell>
          <cell r="Y164">
            <v>-98</v>
          </cell>
          <cell r="Z164">
            <v>4478</v>
          </cell>
          <cell r="AA164">
            <v>0.79</v>
          </cell>
          <cell r="AB164" t="str">
            <v xml:space="preserve">      </v>
          </cell>
        </row>
        <row r="165">
          <cell r="B165">
            <v>808</v>
          </cell>
          <cell r="C165" t="str">
            <v xml:space="preserve">UNI.STGO DE COMPOSTELA          </v>
          </cell>
          <cell r="D165">
            <v>16.860399999999998</v>
          </cell>
          <cell r="E165">
            <v>2.39</v>
          </cell>
          <cell r="F165">
            <v>111</v>
          </cell>
          <cell r="G165">
            <v>2.2799999999999998</v>
          </cell>
          <cell r="H165">
            <v>141</v>
          </cell>
          <cell r="I165">
            <v>2.77</v>
          </cell>
          <cell r="J165">
            <v>347</v>
          </cell>
          <cell r="K165">
            <v>2.75</v>
          </cell>
          <cell r="L165">
            <v>592</v>
          </cell>
          <cell r="M165">
            <v>1.31</v>
          </cell>
          <cell r="N165">
            <v>819</v>
          </cell>
          <cell r="O165">
            <v>0.68</v>
          </cell>
          <cell r="P165">
            <v>965</v>
          </cell>
          <cell r="Q165">
            <v>0.31</v>
          </cell>
          <cell r="R165">
            <v>920</v>
          </cell>
          <cell r="S165">
            <v>5.81</v>
          </cell>
          <cell r="T165">
            <v>1143</v>
          </cell>
          <cell r="U165">
            <v>1697</v>
          </cell>
          <cell r="V165">
            <v>215</v>
          </cell>
          <cell r="W165">
            <v>74</v>
          </cell>
          <cell r="X165">
            <v>588</v>
          </cell>
          <cell r="Y165">
            <v>-514</v>
          </cell>
          <cell r="Z165">
            <v>13118</v>
          </cell>
          <cell r="AA165">
            <v>-1.59</v>
          </cell>
          <cell r="AB165">
            <v>-1.78</v>
          </cell>
        </row>
        <row r="166">
          <cell r="B166">
            <v>937</v>
          </cell>
          <cell r="C166" t="str">
            <v xml:space="preserve">GRUPO DE EMPRESAS AIG           </v>
          </cell>
          <cell r="D166">
            <v>32.642200000000003</v>
          </cell>
          <cell r="E166">
            <v>2.39</v>
          </cell>
          <cell r="F166">
            <v>110</v>
          </cell>
          <cell r="G166">
            <v>2.13</v>
          </cell>
          <cell r="H166">
            <v>150</v>
          </cell>
          <cell r="I166">
            <v>2.4700000000000002</v>
          </cell>
          <cell r="J166">
            <v>419</v>
          </cell>
          <cell r="K166">
            <v>2.82</v>
          </cell>
          <cell r="L166">
            <v>559</v>
          </cell>
          <cell r="M166">
            <v>2.02</v>
          </cell>
          <cell r="N166">
            <v>502</v>
          </cell>
          <cell r="O166">
            <v>1.61</v>
          </cell>
          <cell r="P166">
            <v>727</v>
          </cell>
          <cell r="Q166">
            <v>0.96</v>
          </cell>
          <cell r="R166">
            <v>649</v>
          </cell>
          <cell r="S166">
            <v>7.87</v>
          </cell>
          <cell r="T166">
            <v>472</v>
          </cell>
          <cell r="U166">
            <v>251</v>
          </cell>
          <cell r="V166">
            <v>10</v>
          </cell>
          <cell r="W166">
            <v>211</v>
          </cell>
          <cell r="X166">
            <v>31</v>
          </cell>
          <cell r="Y166">
            <v>180</v>
          </cell>
          <cell r="Z166">
            <v>5076</v>
          </cell>
          <cell r="AA166">
            <v>0.92</v>
          </cell>
          <cell r="AB166">
            <v>3.23</v>
          </cell>
        </row>
        <row r="167">
          <cell r="B167">
            <v>1403</v>
          </cell>
          <cell r="C167" t="str">
            <v xml:space="preserve">AYTO. TORRE PACHECO             </v>
          </cell>
          <cell r="D167">
            <v>112.66119999999999</v>
          </cell>
          <cell r="E167">
            <v>2.35</v>
          </cell>
          <cell r="F167">
            <v>112</v>
          </cell>
          <cell r="G167">
            <v>2.2599999999999998</v>
          </cell>
          <cell r="H167">
            <v>143</v>
          </cell>
          <cell r="I167">
            <v>2.99</v>
          </cell>
          <cell r="J167">
            <v>280</v>
          </cell>
          <cell r="K167">
            <v>3.19</v>
          </cell>
          <cell r="L167">
            <v>375</v>
          </cell>
          <cell r="M167">
            <v>2.35</v>
          </cell>
          <cell r="N167">
            <v>306</v>
          </cell>
          <cell r="O167">
            <v>2.59</v>
          </cell>
          <cell r="P167">
            <v>273</v>
          </cell>
          <cell r="Q167">
            <v>1.53</v>
          </cell>
          <cell r="R167">
            <v>351</v>
          </cell>
          <cell r="S167">
            <v>7.6</v>
          </cell>
          <cell r="T167">
            <v>598</v>
          </cell>
          <cell r="U167">
            <v>153</v>
          </cell>
          <cell r="V167">
            <v>15</v>
          </cell>
          <cell r="W167">
            <v>39</v>
          </cell>
          <cell r="X167">
            <v>20</v>
          </cell>
          <cell r="Y167">
            <v>19</v>
          </cell>
          <cell r="Z167">
            <v>1965</v>
          </cell>
          <cell r="AA167">
            <v>0.88</v>
          </cell>
          <cell r="AB167">
            <v>3.66</v>
          </cell>
        </row>
        <row r="168">
          <cell r="B168">
            <v>1424</v>
          </cell>
          <cell r="C168" t="str">
            <v xml:space="preserve">006-013-013                     </v>
          </cell>
          <cell r="D168">
            <v>27.607500000000002</v>
          </cell>
          <cell r="E168">
            <v>2.33</v>
          </cell>
          <cell r="F168">
            <v>113</v>
          </cell>
          <cell r="G168">
            <v>2.4900000000000002</v>
          </cell>
          <cell r="H168">
            <v>119</v>
          </cell>
          <cell r="I168">
            <v>2.71</v>
          </cell>
          <cell r="J168">
            <v>360</v>
          </cell>
          <cell r="K168">
            <v>2.92</v>
          </cell>
          <cell r="L168">
            <v>529</v>
          </cell>
          <cell r="M168">
            <v>2.2000000000000002</v>
          </cell>
          <cell r="N168">
            <v>396</v>
          </cell>
          <cell r="O168">
            <v>2.09</v>
          </cell>
          <cell r="P168">
            <v>517</v>
          </cell>
          <cell r="Q168">
            <v>1.03</v>
          </cell>
          <cell r="R168">
            <v>624</v>
          </cell>
          <cell r="S168">
            <v>7.65</v>
          </cell>
          <cell r="T168">
            <v>557</v>
          </cell>
          <cell r="U168">
            <v>66</v>
          </cell>
          <cell r="V168">
            <v>1</v>
          </cell>
          <cell r="W168">
            <v>2</v>
          </cell>
          <cell r="X168">
            <v>4</v>
          </cell>
          <cell r="Y168">
            <v>-2</v>
          </cell>
          <cell r="Z168">
            <v>319</v>
          </cell>
          <cell r="AA168">
            <v>1.0900000000000001</v>
          </cell>
          <cell r="AB168">
            <v>2.61</v>
          </cell>
        </row>
        <row r="169">
          <cell r="B169">
            <v>410</v>
          </cell>
          <cell r="C169" t="str">
            <v xml:space="preserve">PCAH-0101                       </v>
          </cell>
          <cell r="D169">
            <v>27.7807</v>
          </cell>
          <cell r="E169">
            <v>2.3199999999999998</v>
          </cell>
          <cell r="F169">
            <v>114</v>
          </cell>
          <cell r="G169">
            <v>2.25</v>
          </cell>
          <cell r="H169">
            <v>144</v>
          </cell>
          <cell r="I169">
            <v>2.96</v>
          </cell>
          <cell r="J169">
            <v>291</v>
          </cell>
          <cell r="K169">
            <v>2.64</v>
          </cell>
          <cell r="L169">
            <v>658</v>
          </cell>
          <cell r="M169">
            <v>2.02</v>
          </cell>
          <cell r="N169">
            <v>498</v>
          </cell>
          <cell r="O169">
            <v>1.96</v>
          </cell>
          <cell r="P169">
            <v>606</v>
          </cell>
          <cell r="Q169">
            <v>1.64</v>
          </cell>
          <cell r="R169">
            <v>286</v>
          </cell>
          <cell r="S169">
            <v>7.01</v>
          </cell>
          <cell r="T169">
            <v>880</v>
          </cell>
          <cell r="U169">
            <v>102</v>
          </cell>
          <cell r="V169">
            <v>6</v>
          </cell>
          <cell r="W169" t="str">
            <v xml:space="preserve">      </v>
          </cell>
          <cell r="X169">
            <v>172</v>
          </cell>
          <cell r="Y169">
            <v>-172</v>
          </cell>
          <cell r="Z169">
            <v>2559</v>
          </cell>
          <cell r="AA169">
            <v>-3.18</v>
          </cell>
          <cell r="AB169">
            <v>-3.53</v>
          </cell>
        </row>
        <row r="170">
          <cell r="B170">
            <v>942</v>
          </cell>
          <cell r="C170" t="str">
            <v xml:space="preserve">SESTIBA                         </v>
          </cell>
          <cell r="D170">
            <v>7.9226999999999999</v>
          </cell>
          <cell r="E170">
            <v>2.3199999999999998</v>
          </cell>
          <cell r="F170">
            <v>115</v>
          </cell>
          <cell r="G170">
            <v>2.2599999999999998</v>
          </cell>
          <cell r="H170">
            <v>142</v>
          </cell>
          <cell r="I170">
            <v>2.48</v>
          </cell>
          <cell r="J170">
            <v>413</v>
          </cell>
          <cell r="K170">
            <v>2.35</v>
          </cell>
          <cell r="L170">
            <v>756</v>
          </cell>
          <cell r="M170">
            <v>1.32</v>
          </cell>
          <cell r="N170">
            <v>815</v>
          </cell>
          <cell r="O170">
            <v>1.6</v>
          </cell>
          <cell r="P170">
            <v>732</v>
          </cell>
          <cell r="Q170">
            <v>1.9</v>
          </cell>
          <cell r="R170">
            <v>189</v>
          </cell>
          <cell r="S170">
            <v>8.5299999999999994</v>
          </cell>
          <cell r="T170">
            <v>271</v>
          </cell>
          <cell r="U170">
            <v>407</v>
          </cell>
          <cell r="V170">
            <v>22</v>
          </cell>
          <cell r="W170">
            <v>236</v>
          </cell>
          <cell r="X170">
            <v>211</v>
          </cell>
          <cell r="Y170">
            <v>25</v>
          </cell>
          <cell r="Z170">
            <v>8401</v>
          </cell>
          <cell r="AA170">
            <v>1.69</v>
          </cell>
          <cell r="AB170">
            <v>4.6100000000000003</v>
          </cell>
        </row>
        <row r="171">
          <cell r="B171">
            <v>999</v>
          </cell>
          <cell r="C171" t="str">
            <v xml:space="preserve">SADECO                          </v>
          </cell>
          <cell r="D171">
            <v>3.3176999999999999</v>
          </cell>
          <cell r="E171">
            <v>2.2999999999999998</v>
          </cell>
          <cell r="F171">
            <v>116</v>
          </cell>
          <cell r="G171">
            <v>2.2000000000000002</v>
          </cell>
          <cell r="H171">
            <v>146</v>
          </cell>
          <cell r="I171">
            <v>2.64</v>
          </cell>
          <cell r="J171">
            <v>385</v>
          </cell>
          <cell r="K171">
            <v>2.94</v>
          </cell>
          <cell r="L171">
            <v>519</v>
          </cell>
          <cell r="M171">
            <v>1.33</v>
          </cell>
          <cell r="N171">
            <v>813</v>
          </cell>
          <cell r="O171">
            <v>0.63</v>
          </cell>
          <cell r="P171">
            <v>979</v>
          </cell>
          <cell r="Q171">
            <v>0.1</v>
          </cell>
          <cell r="R171">
            <v>987</v>
          </cell>
          <cell r="S171">
            <v>6.57</v>
          </cell>
          <cell r="T171">
            <v>985</v>
          </cell>
          <cell r="U171">
            <v>602</v>
          </cell>
          <cell r="V171">
            <v>90</v>
          </cell>
          <cell r="W171">
            <v>8</v>
          </cell>
          <cell r="X171">
            <v>294</v>
          </cell>
          <cell r="Y171">
            <v>-286</v>
          </cell>
          <cell r="Z171">
            <v>5898</v>
          </cell>
          <cell r="AA171">
            <v>-0.16</v>
          </cell>
          <cell r="AB171">
            <v>-1.76</v>
          </cell>
        </row>
        <row r="172">
          <cell r="B172">
            <v>876</v>
          </cell>
          <cell r="C172" t="str">
            <v xml:space="preserve">CONCELLO VILAGARCIA             </v>
          </cell>
          <cell r="D172">
            <v>11.0167</v>
          </cell>
          <cell r="E172">
            <v>2.2799999999999998</v>
          </cell>
          <cell r="F172">
            <v>117</v>
          </cell>
          <cell r="G172">
            <v>2.1800000000000002</v>
          </cell>
          <cell r="H172">
            <v>148</v>
          </cell>
          <cell r="I172">
            <v>2.69</v>
          </cell>
          <cell r="J172">
            <v>370</v>
          </cell>
          <cell r="K172">
            <v>2.62</v>
          </cell>
          <cell r="L172">
            <v>666</v>
          </cell>
          <cell r="M172">
            <v>1.18</v>
          </cell>
          <cell r="N172">
            <v>865</v>
          </cell>
          <cell r="O172">
            <v>0.56000000000000005</v>
          </cell>
          <cell r="P172">
            <v>990</v>
          </cell>
          <cell r="Q172">
            <v>0.21</v>
          </cell>
          <cell r="R172">
            <v>964</v>
          </cell>
          <cell r="S172">
            <v>5.7</v>
          </cell>
          <cell r="T172">
            <v>1158</v>
          </cell>
          <cell r="U172">
            <v>351</v>
          </cell>
          <cell r="V172">
            <v>30</v>
          </cell>
          <cell r="W172">
            <v>45</v>
          </cell>
          <cell r="X172">
            <v>66</v>
          </cell>
          <cell r="Y172">
            <v>-21</v>
          </cell>
          <cell r="Z172">
            <v>2325</v>
          </cell>
          <cell r="AA172">
            <v>1.42</v>
          </cell>
          <cell r="AB172">
            <v>1.32</v>
          </cell>
        </row>
        <row r="173">
          <cell r="B173">
            <v>759</v>
          </cell>
          <cell r="C173" t="str">
            <v xml:space="preserve">CAM.COM.IND.Y N.ALICAN.         </v>
          </cell>
          <cell r="D173">
            <v>30.270700000000001</v>
          </cell>
          <cell r="E173">
            <v>2.27</v>
          </cell>
          <cell r="F173">
            <v>118</v>
          </cell>
          <cell r="G173">
            <v>2.19</v>
          </cell>
          <cell r="H173">
            <v>147</v>
          </cell>
          <cell r="I173">
            <v>2.87</v>
          </cell>
          <cell r="J173">
            <v>318</v>
          </cell>
          <cell r="K173">
            <v>3.31</v>
          </cell>
          <cell r="L173">
            <v>323</v>
          </cell>
          <cell r="M173">
            <v>2.39</v>
          </cell>
          <cell r="N173">
            <v>289</v>
          </cell>
          <cell r="O173">
            <v>3.09</v>
          </cell>
          <cell r="P173">
            <v>147</v>
          </cell>
          <cell r="Q173">
            <v>2.82</v>
          </cell>
          <cell r="R173">
            <v>85</v>
          </cell>
          <cell r="S173">
            <v>10.36</v>
          </cell>
          <cell r="T173">
            <v>112</v>
          </cell>
          <cell r="U173">
            <v>60</v>
          </cell>
          <cell r="V173" t="str">
            <v xml:space="preserve">      </v>
          </cell>
          <cell r="W173">
            <v>27</v>
          </cell>
          <cell r="X173">
            <v>23</v>
          </cell>
          <cell r="Y173">
            <v>4</v>
          </cell>
          <cell r="Z173">
            <v>866</v>
          </cell>
          <cell r="AA173">
            <v>2.78</v>
          </cell>
          <cell r="AB173">
            <v>6.78</v>
          </cell>
        </row>
        <row r="174">
          <cell r="B174">
            <v>1129</v>
          </cell>
          <cell r="C174" t="str">
            <v xml:space="preserve">A17                             </v>
          </cell>
          <cell r="D174">
            <v>19.2197</v>
          </cell>
          <cell r="E174">
            <v>2.25</v>
          </cell>
          <cell r="F174">
            <v>119</v>
          </cell>
          <cell r="G174">
            <v>2.09</v>
          </cell>
          <cell r="H174">
            <v>154</v>
          </cell>
          <cell r="I174">
            <v>2.5499999999999998</v>
          </cell>
          <cell r="J174">
            <v>403</v>
          </cell>
          <cell r="K174">
            <v>3.66</v>
          </cell>
          <cell r="L174">
            <v>216</v>
          </cell>
          <cell r="M174">
            <v>2.81</v>
          </cell>
          <cell r="N174">
            <v>164</v>
          </cell>
          <cell r="O174">
            <v>2.97</v>
          </cell>
          <cell r="P174">
            <v>159</v>
          </cell>
          <cell r="Q174">
            <v>1.92</v>
          </cell>
          <cell r="R174">
            <v>182</v>
          </cell>
          <cell r="S174">
            <v>8.57</v>
          </cell>
          <cell r="T174">
            <v>256</v>
          </cell>
          <cell r="U174">
            <v>305</v>
          </cell>
          <cell r="V174" t="str">
            <v xml:space="preserve">      </v>
          </cell>
          <cell r="W174">
            <v>51</v>
          </cell>
          <cell r="X174">
            <v>8</v>
          </cell>
          <cell r="Y174">
            <v>43</v>
          </cell>
          <cell r="Z174">
            <v>2250</v>
          </cell>
          <cell r="AA174">
            <v>1.54</v>
          </cell>
          <cell r="AB174">
            <v>6.78</v>
          </cell>
        </row>
        <row r="175">
          <cell r="B175">
            <v>227</v>
          </cell>
          <cell r="C175" t="str">
            <v xml:space="preserve">EXEL INDUSTRIAL                 </v>
          </cell>
          <cell r="D175">
            <v>17.555099999999999</v>
          </cell>
          <cell r="E175">
            <v>2.2400000000000002</v>
          </cell>
          <cell r="F175">
            <v>120</v>
          </cell>
          <cell r="G175">
            <v>2.1</v>
          </cell>
          <cell r="H175">
            <v>153</v>
          </cell>
          <cell r="I175">
            <v>2.31</v>
          </cell>
          <cell r="J175">
            <v>445</v>
          </cell>
          <cell r="K175">
            <v>2.1</v>
          </cell>
          <cell r="L175">
            <v>808</v>
          </cell>
          <cell r="M175">
            <v>0.91</v>
          </cell>
          <cell r="N175">
            <v>937</v>
          </cell>
          <cell r="O175">
            <v>0.31</v>
          </cell>
          <cell r="P175">
            <v>1059</v>
          </cell>
          <cell r="Q175">
            <v>-0.73</v>
          </cell>
          <cell r="R175">
            <v>1135</v>
          </cell>
          <cell r="S175">
            <v>5.63</v>
          </cell>
          <cell r="T175">
            <v>1167</v>
          </cell>
          <cell r="U175">
            <v>30</v>
          </cell>
          <cell r="V175">
            <v>6</v>
          </cell>
          <cell r="W175" t="str">
            <v xml:space="preserve">      </v>
          </cell>
          <cell r="X175">
            <v>8</v>
          </cell>
          <cell r="Y175">
            <v>-8</v>
          </cell>
          <cell r="Z175">
            <v>333</v>
          </cell>
          <cell r="AA175">
            <v>-0.71</v>
          </cell>
          <cell r="AB175">
            <v>-0.64</v>
          </cell>
        </row>
        <row r="176">
          <cell r="B176">
            <v>309</v>
          </cell>
          <cell r="C176" t="str">
            <v xml:space="preserve">GRAL.ELECT.HEALTHC.ESPAÑA       </v>
          </cell>
          <cell r="D176">
            <v>1.5569</v>
          </cell>
          <cell r="E176">
            <v>2.2200000000000002</v>
          </cell>
          <cell r="F176">
            <v>121</v>
          </cell>
          <cell r="G176">
            <v>2.11</v>
          </cell>
          <cell r="H176">
            <v>152</v>
          </cell>
          <cell r="I176">
            <v>2.44</v>
          </cell>
          <cell r="J176">
            <v>422</v>
          </cell>
          <cell r="K176">
            <v>2.72</v>
          </cell>
          <cell r="L176">
            <v>605</v>
          </cell>
          <cell r="M176">
            <v>2.08</v>
          </cell>
          <cell r="N176">
            <v>457</v>
          </cell>
          <cell r="O176">
            <v>2.2200000000000002</v>
          </cell>
          <cell r="P176">
            <v>447</v>
          </cell>
          <cell r="Q176">
            <v>1.74</v>
          </cell>
          <cell r="R176">
            <v>237</v>
          </cell>
          <cell r="S176">
            <v>8.81</v>
          </cell>
          <cell r="T176">
            <v>214</v>
          </cell>
          <cell r="U176">
            <v>693</v>
          </cell>
          <cell r="V176">
            <v>8</v>
          </cell>
          <cell r="W176">
            <v>960</v>
          </cell>
          <cell r="X176">
            <v>23</v>
          </cell>
          <cell r="Y176">
            <v>937</v>
          </cell>
          <cell r="Z176">
            <v>25547</v>
          </cell>
          <cell r="AA176">
            <v>2.88</v>
          </cell>
          <cell r="AB176">
            <v>3.88</v>
          </cell>
        </row>
        <row r="177">
          <cell r="B177">
            <v>447</v>
          </cell>
          <cell r="C177" t="str">
            <v xml:space="preserve">BCL (4)                         </v>
          </cell>
          <cell r="D177">
            <v>25.296700000000001</v>
          </cell>
          <cell r="E177">
            <v>2.2200000000000002</v>
          </cell>
          <cell r="F177">
            <v>122</v>
          </cell>
          <cell r="G177">
            <v>2.08</v>
          </cell>
          <cell r="H177">
            <v>156</v>
          </cell>
          <cell r="I177">
            <v>2.11</v>
          </cell>
          <cell r="J177">
            <v>479</v>
          </cell>
          <cell r="K177">
            <v>2.5499999999999998</v>
          </cell>
          <cell r="L177">
            <v>693</v>
          </cell>
          <cell r="M177">
            <v>0.87</v>
          </cell>
          <cell r="N177">
            <v>947</v>
          </cell>
          <cell r="O177">
            <v>0.16</v>
          </cell>
          <cell r="P177">
            <v>1080</v>
          </cell>
          <cell r="Q177">
            <v>-0.37</v>
          </cell>
          <cell r="R177">
            <v>1104</v>
          </cell>
          <cell r="S177">
            <v>6.04</v>
          </cell>
          <cell r="T177">
            <v>1101</v>
          </cell>
          <cell r="U177">
            <v>20</v>
          </cell>
          <cell r="V177">
            <v>1</v>
          </cell>
          <cell r="W177">
            <v>9</v>
          </cell>
          <cell r="X177" t="str">
            <v xml:space="preserve">      </v>
          </cell>
          <cell r="Y177">
            <v>9</v>
          </cell>
          <cell r="Z177">
            <v>93</v>
          </cell>
          <cell r="AA177">
            <v>0.72</v>
          </cell>
          <cell r="AB177">
            <v>13.55</v>
          </cell>
        </row>
        <row r="178">
          <cell r="B178">
            <v>305</v>
          </cell>
          <cell r="C178" t="str">
            <v xml:space="preserve">ALTADIS                         </v>
          </cell>
          <cell r="D178">
            <v>19.421900000000001</v>
          </cell>
          <cell r="E178">
            <v>2.2000000000000002</v>
          </cell>
          <cell r="F178">
            <v>123</v>
          </cell>
          <cell r="G178">
            <v>2.11</v>
          </cell>
          <cell r="H178">
            <v>151</v>
          </cell>
          <cell r="I178">
            <v>1.99</v>
          </cell>
          <cell r="J178">
            <v>495</v>
          </cell>
          <cell r="K178">
            <v>1.54</v>
          </cell>
          <cell r="L178">
            <v>889</v>
          </cell>
          <cell r="M178">
            <v>0.75</v>
          </cell>
          <cell r="N178">
            <v>974</v>
          </cell>
          <cell r="O178">
            <v>0.42</v>
          </cell>
          <cell r="P178">
            <v>1024</v>
          </cell>
          <cell r="Q178">
            <v>-0.24</v>
          </cell>
          <cell r="R178">
            <v>1081</v>
          </cell>
          <cell r="S178">
            <v>5.73</v>
          </cell>
          <cell r="T178">
            <v>1152</v>
          </cell>
          <cell r="U178">
            <v>1471</v>
          </cell>
          <cell r="V178">
            <v>3198</v>
          </cell>
          <cell r="W178">
            <v>1923</v>
          </cell>
          <cell r="X178">
            <v>7126</v>
          </cell>
          <cell r="Y178">
            <v>-5203</v>
          </cell>
          <cell r="Z178">
            <v>184619</v>
          </cell>
          <cell r="AA178">
            <v>-0.56999999999999995</v>
          </cell>
          <cell r="AB178">
            <v>-0.35</v>
          </cell>
        </row>
        <row r="179">
          <cell r="B179">
            <v>810</v>
          </cell>
          <cell r="C179" t="str">
            <v xml:space="preserve">MV-5-012-0007                   </v>
          </cell>
          <cell r="D179">
            <v>9.3984000000000005</v>
          </cell>
          <cell r="E179">
            <v>2.17</v>
          </cell>
          <cell r="F179">
            <v>124</v>
          </cell>
          <cell r="G179">
            <v>2.08</v>
          </cell>
          <cell r="H179">
            <v>157</v>
          </cell>
          <cell r="I179">
            <v>2.12</v>
          </cell>
          <cell r="J179">
            <v>478</v>
          </cell>
          <cell r="K179">
            <v>2.31</v>
          </cell>
          <cell r="L179">
            <v>765</v>
          </cell>
          <cell r="M179">
            <v>1.61</v>
          </cell>
          <cell r="N179">
            <v>666</v>
          </cell>
          <cell r="O179">
            <v>2.38</v>
          </cell>
          <cell r="P179">
            <v>354</v>
          </cell>
          <cell r="Q179">
            <v>1.59</v>
          </cell>
          <cell r="R179">
            <v>323</v>
          </cell>
          <cell r="S179">
            <v>7.41</v>
          </cell>
          <cell r="T179">
            <v>706</v>
          </cell>
          <cell r="U179">
            <v>90</v>
          </cell>
          <cell r="V179">
            <v>12</v>
          </cell>
          <cell r="W179">
            <v>8</v>
          </cell>
          <cell r="X179">
            <v>68</v>
          </cell>
          <cell r="Y179">
            <v>-60</v>
          </cell>
          <cell r="Z179">
            <v>1478</v>
          </cell>
          <cell r="AA179">
            <v>0.34</v>
          </cell>
          <cell r="AB179">
            <v>-0.93</v>
          </cell>
        </row>
        <row r="180">
          <cell r="B180">
            <v>344</v>
          </cell>
          <cell r="C180" t="str">
            <v xml:space="preserve">FAMOSA                          </v>
          </cell>
          <cell r="D180">
            <v>3.0063</v>
          </cell>
          <cell r="E180">
            <v>2.08</v>
          </cell>
          <cell r="F180">
            <v>125</v>
          </cell>
          <cell r="G180">
            <v>2</v>
          </cell>
          <cell r="H180">
            <v>159</v>
          </cell>
          <cell r="I180">
            <v>2.48</v>
          </cell>
          <cell r="J180">
            <v>415</v>
          </cell>
          <cell r="K180">
            <v>2.91</v>
          </cell>
          <cell r="L180">
            <v>530</v>
          </cell>
          <cell r="M180">
            <v>1.35</v>
          </cell>
          <cell r="N180">
            <v>806</v>
          </cell>
          <cell r="O180">
            <v>0.66</v>
          </cell>
          <cell r="P180">
            <v>969</v>
          </cell>
          <cell r="Q180">
            <v>0.16</v>
          </cell>
          <cell r="R180">
            <v>974</v>
          </cell>
          <cell r="S180">
            <v>6.55</v>
          </cell>
          <cell r="T180">
            <v>992</v>
          </cell>
          <cell r="U180">
            <v>99</v>
          </cell>
          <cell r="V180">
            <v>23</v>
          </cell>
          <cell r="W180" t="str">
            <v xml:space="preserve">      </v>
          </cell>
          <cell r="X180">
            <v>67</v>
          </cell>
          <cell r="Y180">
            <v>-67</v>
          </cell>
          <cell r="Z180">
            <v>1595</v>
          </cell>
          <cell r="AA180">
            <v>-3</v>
          </cell>
          <cell r="AB180">
            <v>-1.92</v>
          </cell>
        </row>
        <row r="181">
          <cell r="B181">
            <v>775</v>
          </cell>
          <cell r="C181" t="str">
            <v xml:space="preserve">FPIV(1)                         </v>
          </cell>
          <cell r="D181">
            <v>25.116099999999999</v>
          </cell>
          <cell r="E181">
            <v>2.08</v>
          </cell>
          <cell r="F181">
            <v>126</v>
          </cell>
          <cell r="G181">
            <v>1.88</v>
          </cell>
          <cell r="H181">
            <v>163</v>
          </cell>
          <cell r="I181">
            <v>1.98</v>
          </cell>
          <cell r="J181">
            <v>498</v>
          </cell>
          <cell r="K181">
            <v>2.0299999999999998</v>
          </cell>
          <cell r="L181">
            <v>820</v>
          </cell>
          <cell r="M181">
            <v>0.5</v>
          </cell>
          <cell r="N181">
            <v>1002</v>
          </cell>
          <cell r="O181">
            <v>-0.26</v>
          </cell>
          <cell r="P181">
            <v>1122</v>
          </cell>
          <cell r="Q181">
            <v>-0.72</v>
          </cell>
          <cell r="R181">
            <v>1134</v>
          </cell>
          <cell r="S181">
            <v>5.77</v>
          </cell>
          <cell r="T181">
            <v>1147</v>
          </cell>
          <cell r="U181">
            <v>19</v>
          </cell>
          <cell r="V181" t="str">
            <v xml:space="preserve">      </v>
          </cell>
          <cell r="W181" t="str">
            <v xml:space="preserve">      </v>
          </cell>
          <cell r="X181" t="str">
            <v xml:space="preserve">      </v>
          </cell>
          <cell r="Y181" t="str">
            <v xml:space="preserve">      </v>
          </cell>
          <cell r="Z181">
            <v>24</v>
          </cell>
          <cell r="AA181">
            <v>0.6</v>
          </cell>
          <cell r="AB181">
            <v>2.56</v>
          </cell>
        </row>
        <row r="182">
          <cell r="B182">
            <v>1314</v>
          </cell>
          <cell r="C182" t="str">
            <v xml:space="preserve">UNIVERSIDAD DE MURCIA           </v>
          </cell>
          <cell r="D182">
            <v>10.2601</v>
          </cell>
          <cell r="E182">
            <v>2.08</v>
          </cell>
          <cell r="F182">
            <v>127</v>
          </cell>
          <cell r="G182">
            <v>2.02</v>
          </cell>
          <cell r="H182">
            <v>158</v>
          </cell>
          <cell r="I182">
            <v>3.18</v>
          </cell>
          <cell r="J182">
            <v>210</v>
          </cell>
          <cell r="K182">
            <v>3.19</v>
          </cell>
          <cell r="L182">
            <v>376</v>
          </cell>
          <cell r="M182" t="str">
            <v xml:space="preserve">     </v>
          </cell>
          <cell r="N182" t="str">
            <v xml:space="preserve">    </v>
          </cell>
          <cell r="O182">
            <v>1.85</v>
          </cell>
          <cell r="P182">
            <v>650</v>
          </cell>
          <cell r="Q182">
            <v>1.02</v>
          </cell>
          <cell r="R182">
            <v>630</v>
          </cell>
          <cell r="S182">
            <v>7.36</v>
          </cell>
          <cell r="T182">
            <v>731</v>
          </cell>
          <cell r="U182">
            <v>4282</v>
          </cell>
          <cell r="V182">
            <v>57</v>
          </cell>
          <cell r="W182">
            <v>80</v>
          </cell>
          <cell r="X182">
            <v>195</v>
          </cell>
          <cell r="Y182">
            <v>-115</v>
          </cell>
          <cell r="Z182">
            <v>11394</v>
          </cell>
          <cell r="AA182">
            <v>0.78</v>
          </cell>
          <cell r="AB182">
            <v>2.2200000000000002</v>
          </cell>
        </row>
        <row r="183">
          <cell r="B183">
            <v>450</v>
          </cell>
          <cell r="C183" t="str">
            <v xml:space="preserve">COPRIMA                         </v>
          </cell>
          <cell r="D183">
            <v>16.421199999999999</v>
          </cell>
          <cell r="E183">
            <v>2.06</v>
          </cell>
          <cell r="F183">
            <v>128</v>
          </cell>
          <cell r="G183">
            <v>1.93</v>
          </cell>
          <cell r="H183">
            <v>160</v>
          </cell>
          <cell r="I183">
            <v>2.14</v>
          </cell>
          <cell r="J183">
            <v>476</v>
          </cell>
          <cell r="K183">
            <v>1.95</v>
          </cell>
          <cell r="L183">
            <v>831</v>
          </cell>
          <cell r="M183">
            <v>0.73</v>
          </cell>
          <cell r="N183">
            <v>977</v>
          </cell>
          <cell r="O183">
            <v>0.16</v>
          </cell>
          <cell r="P183">
            <v>1079</v>
          </cell>
          <cell r="Q183">
            <v>-0.88</v>
          </cell>
          <cell r="R183">
            <v>1149</v>
          </cell>
          <cell r="S183">
            <v>5.47</v>
          </cell>
          <cell r="T183">
            <v>1186</v>
          </cell>
          <cell r="U183">
            <v>100</v>
          </cell>
          <cell r="V183">
            <v>8</v>
          </cell>
          <cell r="W183" t="str">
            <v xml:space="preserve">      </v>
          </cell>
          <cell r="X183">
            <v>22</v>
          </cell>
          <cell r="Y183">
            <v>-22</v>
          </cell>
          <cell r="Z183">
            <v>834</v>
          </cell>
          <cell r="AA183">
            <v>0.06</v>
          </cell>
          <cell r="AB183">
            <v>-1.27</v>
          </cell>
        </row>
        <row r="184">
          <cell r="B184">
            <v>769</v>
          </cell>
          <cell r="C184" t="str">
            <v xml:space="preserve">MET 1E                          </v>
          </cell>
          <cell r="D184">
            <v>24.502199999999998</v>
          </cell>
          <cell r="E184">
            <v>2.0099999999999998</v>
          </cell>
          <cell r="F184">
            <v>129</v>
          </cell>
          <cell r="G184">
            <v>1.93</v>
          </cell>
          <cell r="H184">
            <v>161</v>
          </cell>
          <cell r="I184">
            <v>1.65</v>
          </cell>
          <cell r="J184">
            <v>521</v>
          </cell>
          <cell r="K184">
            <v>1.42</v>
          </cell>
          <cell r="L184">
            <v>898</v>
          </cell>
          <cell r="M184">
            <v>1.51</v>
          </cell>
          <cell r="N184">
            <v>747</v>
          </cell>
          <cell r="O184">
            <v>1.81</v>
          </cell>
          <cell r="P184">
            <v>664</v>
          </cell>
          <cell r="Q184">
            <v>3.96</v>
          </cell>
          <cell r="R184">
            <v>28</v>
          </cell>
          <cell r="S184">
            <v>8.52</v>
          </cell>
          <cell r="T184">
            <v>278</v>
          </cell>
          <cell r="U184">
            <v>189</v>
          </cell>
          <cell r="V184">
            <v>2</v>
          </cell>
          <cell r="W184">
            <v>159</v>
          </cell>
          <cell r="X184">
            <v>17</v>
          </cell>
          <cell r="Y184">
            <v>142</v>
          </cell>
          <cell r="Z184">
            <v>3802</v>
          </cell>
          <cell r="AA184">
            <v>3.35</v>
          </cell>
          <cell r="AB184">
            <v>7.1</v>
          </cell>
        </row>
        <row r="185">
          <cell r="B185">
            <v>766</v>
          </cell>
          <cell r="C185" t="str">
            <v xml:space="preserve">AYTO. FUENLABRADA               </v>
          </cell>
          <cell r="D185">
            <v>1.7005999999999999</v>
          </cell>
          <cell r="E185">
            <v>1.97</v>
          </cell>
          <cell r="F185">
            <v>130</v>
          </cell>
          <cell r="G185">
            <v>1.83</v>
          </cell>
          <cell r="H185">
            <v>165</v>
          </cell>
          <cell r="I185">
            <v>2.59</v>
          </cell>
          <cell r="J185">
            <v>395</v>
          </cell>
          <cell r="K185">
            <v>2.65</v>
          </cell>
          <cell r="L185">
            <v>650</v>
          </cell>
          <cell r="M185">
            <v>1.36</v>
          </cell>
          <cell r="N185">
            <v>797</v>
          </cell>
          <cell r="O185">
            <v>0.82</v>
          </cell>
          <cell r="P185">
            <v>941</v>
          </cell>
          <cell r="Q185">
            <v>0.64</v>
          </cell>
          <cell r="R185">
            <v>809</v>
          </cell>
          <cell r="S185">
            <v>7.41</v>
          </cell>
          <cell r="T185">
            <v>707</v>
          </cell>
          <cell r="U185">
            <v>1292</v>
          </cell>
          <cell r="V185">
            <v>131</v>
          </cell>
          <cell r="W185" t="str">
            <v xml:space="preserve">      </v>
          </cell>
          <cell r="X185">
            <v>667</v>
          </cell>
          <cell r="Y185">
            <v>-667</v>
          </cell>
          <cell r="Z185">
            <v>13629</v>
          </cell>
          <cell r="AA185">
            <v>-1.27</v>
          </cell>
          <cell r="AB185">
            <v>14.93</v>
          </cell>
        </row>
        <row r="186">
          <cell r="B186">
            <v>855</v>
          </cell>
          <cell r="C186" t="str">
            <v xml:space="preserve">PSN P.E. MUTUA                  </v>
          </cell>
          <cell r="D186">
            <v>17.752700000000001</v>
          </cell>
          <cell r="E186">
            <v>1.97</v>
          </cell>
          <cell r="F186">
            <v>131</v>
          </cell>
          <cell r="G186">
            <v>2.08</v>
          </cell>
          <cell r="H186">
            <v>155</v>
          </cell>
          <cell r="I186">
            <v>2.65</v>
          </cell>
          <cell r="J186">
            <v>382</v>
          </cell>
          <cell r="K186">
            <v>4.8600000000000003</v>
          </cell>
          <cell r="L186">
            <v>41</v>
          </cell>
          <cell r="M186">
            <v>3.67</v>
          </cell>
          <cell r="N186">
            <v>57</v>
          </cell>
          <cell r="O186">
            <v>5.54</v>
          </cell>
          <cell r="P186">
            <v>21</v>
          </cell>
          <cell r="Q186">
            <v>4.01</v>
          </cell>
          <cell r="R186">
            <v>27</v>
          </cell>
          <cell r="S186">
            <v>8.3699999999999992</v>
          </cell>
          <cell r="T186">
            <v>331</v>
          </cell>
          <cell r="U186">
            <v>201</v>
          </cell>
          <cell r="V186">
            <v>5</v>
          </cell>
          <cell r="W186">
            <v>19</v>
          </cell>
          <cell r="X186">
            <v>52</v>
          </cell>
          <cell r="Y186">
            <v>-33</v>
          </cell>
          <cell r="Z186">
            <v>1994</v>
          </cell>
          <cell r="AA186">
            <v>0.41</v>
          </cell>
          <cell r="AB186">
            <v>2.89</v>
          </cell>
        </row>
        <row r="187">
          <cell r="B187">
            <v>978</v>
          </cell>
          <cell r="C187" t="str">
            <v xml:space="preserve">AYTO.S.VICENTE DE RASPEIG       </v>
          </cell>
          <cell r="D187">
            <v>2.1974999999999998</v>
          </cell>
          <cell r="E187">
            <v>1.96</v>
          </cell>
          <cell r="F187">
            <v>132</v>
          </cell>
          <cell r="G187">
            <v>1.9</v>
          </cell>
          <cell r="H187">
            <v>162</v>
          </cell>
          <cell r="I187">
            <v>2.02</v>
          </cell>
          <cell r="J187">
            <v>491</v>
          </cell>
          <cell r="K187">
            <v>2.4700000000000002</v>
          </cell>
          <cell r="L187">
            <v>725</v>
          </cell>
          <cell r="M187">
            <v>2.37</v>
          </cell>
          <cell r="N187">
            <v>299</v>
          </cell>
          <cell r="O187">
            <v>2.1800000000000002</v>
          </cell>
          <cell r="P187">
            <v>467</v>
          </cell>
          <cell r="Q187">
            <v>1.5</v>
          </cell>
          <cell r="R187">
            <v>362</v>
          </cell>
          <cell r="S187">
            <v>6.66</v>
          </cell>
          <cell r="T187">
            <v>963</v>
          </cell>
          <cell r="U187">
            <v>169</v>
          </cell>
          <cell r="V187">
            <v>17</v>
          </cell>
          <cell r="W187">
            <v>13</v>
          </cell>
          <cell r="X187">
            <v>57</v>
          </cell>
          <cell r="Y187">
            <v>-44</v>
          </cell>
          <cell r="Z187">
            <v>1560</v>
          </cell>
          <cell r="AA187">
            <v>-0.27</v>
          </cell>
          <cell r="AB187">
            <v>0.12</v>
          </cell>
        </row>
        <row r="188">
          <cell r="B188">
            <v>334</v>
          </cell>
          <cell r="C188" t="str">
            <v xml:space="preserve">EMPLEADOS DE TELEFONICA         </v>
          </cell>
          <cell r="D188">
            <v>20.514800000000001</v>
          </cell>
          <cell r="E188">
            <v>1.94</v>
          </cell>
          <cell r="F188">
            <v>133</v>
          </cell>
          <cell r="G188">
            <v>1.8</v>
          </cell>
          <cell r="H188">
            <v>167</v>
          </cell>
          <cell r="I188">
            <v>1.58</v>
          </cell>
          <cell r="J188">
            <v>526</v>
          </cell>
          <cell r="K188">
            <v>2.82</v>
          </cell>
          <cell r="L188">
            <v>561</v>
          </cell>
          <cell r="M188">
            <v>2.23</v>
          </cell>
          <cell r="N188">
            <v>384</v>
          </cell>
          <cell r="O188">
            <v>2.04</v>
          </cell>
          <cell r="P188">
            <v>551</v>
          </cell>
          <cell r="Q188">
            <v>1.27</v>
          </cell>
          <cell r="R188">
            <v>507</v>
          </cell>
          <cell r="S188">
            <v>6.59</v>
          </cell>
          <cell r="T188">
            <v>979</v>
          </cell>
          <cell r="U188">
            <v>23653</v>
          </cell>
          <cell r="V188">
            <v>10865</v>
          </cell>
          <cell r="W188">
            <v>21292</v>
          </cell>
          <cell r="X188">
            <v>35436</v>
          </cell>
          <cell r="Y188">
            <v>-14144</v>
          </cell>
          <cell r="Z188">
            <v>2909767</v>
          </cell>
          <cell r="AA188">
            <v>-1.48</v>
          </cell>
          <cell r="AB188">
            <v>-0.21</v>
          </cell>
        </row>
        <row r="189">
          <cell r="B189">
            <v>1139</v>
          </cell>
          <cell r="C189" t="str">
            <v xml:space="preserve">BANKIA PLAN COLECTIVO           </v>
          </cell>
          <cell r="D189">
            <v>11.081899999999999</v>
          </cell>
          <cell r="E189">
            <v>1.92</v>
          </cell>
          <cell r="F189">
            <v>134</v>
          </cell>
          <cell r="G189">
            <v>1.83</v>
          </cell>
          <cell r="H189">
            <v>166</v>
          </cell>
          <cell r="I189">
            <v>1.49</v>
          </cell>
          <cell r="J189">
            <v>531</v>
          </cell>
          <cell r="K189">
            <v>1.3</v>
          </cell>
          <cell r="L189">
            <v>909</v>
          </cell>
          <cell r="M189" t="str">
            <v xml:space="preserve">     </v>
          </cell>
          <cell r="N189" t="str">
            <v xml:space="preserve">    </v>
          </cell>
          <cell r="O189" t="str">
            <v xml:space="preserve">     </v>
          </cell>
          <cell r="P189" t="str">
            <v xml:space="preserve">    </v>
          </cell>
          <cell r="Q189">
            <v>0.66</v>
          </cell>
          <cell r="R189">
            <v>796</v>
          </cell>
          <cell r="S189">
            <v>7.49</v>
          </cell>
          <cell r="T189">
            <v>666</v>
          </cell>
          <cell r="U189">
            <v>547</v>
          </cell>
          <cell r="V189">
            <v>9</v>
          </cell>
          <cell r="W189">
            <v>2</v>
          </cell>
          <cell r="X189">
            <v>6</v>
          </cell>
          <cell r="Y189">
            <v>-4</v>
          </cell>
          <cell r="Z189">
            <v>898</v>
          </cell>
          <cell r="AA189">
            <v>0.35</v>
          </cell>
          <cell r="AB189">
            <v>1.94</v>
          </cell>
        </row>
        <row r="190">
          <cell r="B190">
            <v>746</v>
          </cell>
          <cell r="C190" t="str">
            <v xml:space="preserve">MV-5-012-0005                   </v>
          </cell>
          <cell r="D190">
            <v>8.2949999999999999</v>
          </cell>
          <cell r="E190">
            <v>1.65</v>
          </cell>
          <cell r="F190">
            <v>135</v>
          </cell>
          <cell r="G190">
            <v>1.58</v>
          </cell>
          <cell r="H190">
            <v>170</v>
          </cell>
          <cell r="I190">
            <v>1.63</v>
          </cell>
          <cell r="J190">
            <v>524</v>
          </cell>
          <cell r="K190">
            <v>1.98</v>
          </cell>
          <cell r="L190">
            <v>827</v>
          </cell>
          <cell r="M190">
            <v>1.66</v>
          </cell>
          <cell r="N190">
            <v>649</v>
          </cell>
          <cell r="O190">
            <v>2.38</v>
          </cell>
          <cell r="P190">
            <v>357</v>
          </cell>
          <cell r="Q190">
            <v>1.6</v>
          </cell>
          <cell r="R190">
            <v>319</v>
          </cell>
          <cell r="S190">
            <v>7.31</v>
          </cell>
          <cell r="T190">
            <v>764</v>
          </cell>
          <cell r="U190">
            <v>131</v>
          </cell>
          <cell r="V190">
            <v>4</v>
          </cell>
          <cell r="W190">
            <v>4</v>
          </cell>
          <cell r="X190">
            <v>4</v>
          </cell>
          <cell r="Y190" t="str">
            <v xml:space="preserve">      </v>
          </cell>
          <cell r="Z190">
            <v>656</v>
          </cell>
          <cell r="AA190">
            <v>0.91</v>
          </cell>
          <cell r="AB190">
            <v>3.15</v>
          </cell>
        </row>
        <row r="191">
          <cell r="B191">
            <v>1302</v>
          </cell>
          <cell r="C191" t="str">
            <v xml:space="preserve">MV-5-012-0017                   </v>
          </cell>
          <cell r="D191">
            <v>8.2220999999999993</v>
          </cell>
          <cell r="E191">
            <v>1.63</v>
          </cell>
          <cell r="F191">
            <v>136</v>
          </cell>
          <cell r="G191">
            <v>1.54</v>
          </cell>
          <cell r="H191">
            <v>173</v>
          </cell>
          <cell r="I191">
            <v>1.56</v>
          </cell>
          <cell r="J191">
            <v>528</v>
          </cell>
          <cell r="K191">
            <v>1.86</v>
          </cell>
          <cell r="L191">
            <v>849</v>
          </cell>
          <cell r="M191">
            <v>1.45</v>
          </cell>
          <cell r="N191">
            <v>773</v>
          </cell>
          <cell r="O191">
            <v>2.2400000000000002</v>
          </cell>
          <cell r="P191">
            <v>437</v>
          </cell>
          <cell r="Q191">
            <v>1.47</v>
          </cell>
          <cell r="R191">
            <v>380</v>
          </cell>
          <cell r="S191">
            <v>7.2</v>
          </cell>
          <cell r="T191">
            <v>805</v>
          </cell>
          <cell r="U191">
            <v>15</v>
          </cell>
          <cell r="V191" t="str">
            <v xml:space="preserve">      </v>
          </cell>
          <cell r="W191">
            <v>3</v>
          </cell>
          <cell r="X191" t="str">
            <v xml:space="preserve">      </v>
          </cell>
          <cell r="Y191">
            <v>3</v>
          </cell>
          <cell r="Z191">
            <v>156</v>
          </cell>
          <cell r="AA191">
            <v>2.13</v>
          </cell>
          <cell r="AB191">
            <v>5.33</v>
          </cell>
        </row>
        <row r="192">
          <cell r="B192">
            <v>979</v>
          </cell>
          <cell r="C192" t="str">
            <v xml:space="preserve">MV-5-012-0012                   </v>
          </cell>
          <cell r="D192">
            <v>8.3302999999999994</v>
          </cell>
          <cell r="E192">
            <v>1.62</v>
          </cell>
          <cell r="F192">
            <v>137</v>
          </cell>
          <cell r="G192">
            <v>1.55</v>
          </cell>
          <cell r="H192">
            <v>172</v>
          </cell>
          <cell r="I192">
            <v>1.66</v>
          </cell>
          <cell r="J192">
            <v>518</v>
          </cell>
          <cell r="K192">
            <v>2.0499999999999998</v>
          </cell>
          <cell r="L192">
            <v>815</v>
          </cell>
          <cell r="M192">
            <v>1.54</v>
          </cell>
          <cell r="N192">
            <v>729</v>
          </cell>
          <cell r="O192">
            <v>2.2799999999999998</v>
          </cell>
          <cell r="P192">
            <v>409</v>
          </cell>
          <cell r="Q192">
            <v>1.47</v>
          </cell>
          <cell r="R192">
            <v>381</v>
          </cell>
          <cell r="S192">
            <v>7.21</v>
          </cell>
          <cell r="T192">
            <v>801</v>
          </cell>
          <cell r="U192">
            <v>124</v>
          </cell>
          <cell r="V192">
            <v>2</v>
          </cell>
          <cell r="W192" t="str">
            <v xml:space="preserve">      </v>
          </cell>
          <cell r="X192">
            <v>20</v>
          </cell>
          <cell r="Y192">
            <v>-20</v>
          </cell>
          <cell r="Z192">
            <v>968</v>
          </cell>
          <cell r="AA192">
            <v>0.68</v>
          </cell>
          <cell r="AB192">
            <v>1.08</v>
          </cell>
        </row>
        <row r="193">
          <cell r="B193">
            <v>1406</v>
          </cell>
          <cell r="C193" t="str">
            <v xml:space="preserve">AYTO. CARTAGENA                 </v>
          </cell>
          <cell r="D193">
            <v>13.5503</v>
          </cell>
          <cell r="E193">
            <v>1.52</v>
          </cell>
          <cell r="F193">
            <v>138</v>
          </cell>
          <cell r="G193">
            <v>1.43</v>
          </cell>
          <cell r="H193">
            <v>174</v>
          </cell>
          <cell r="I193">
            <v>2.35</v>
          </cell>
          <cell r="J193">
            <v>437</v>
          </cell>
          <cell r="K193">
            <v>2.5299999999999998</v>
          </cell>
          <cell r="L193">
            <v>701</v>
          </cell>
          <cell r="M193">
            <v>1.0900000000000001</v>
          </cell>
          <cell r="N193">
            <v>903</v>
          </cell>
          <cell r="O193">
            <v>1.08</v>
          </cell>
          <cell r="P193">
            <v>850</v>
          </cell>
          <cell r="Q193">
            <v>-0.12</v>
          </cell>
          <cell r="R193">
            <v>1051</v>
          </cell>
          <cell r="S193">
            <v>6.61</v>
          </cell>
          <cell r="T193">
            <v>974</v>
          </cell>
          <cell r="U193">
            <v>1627</v>
          </cell>
          <cell r="V193">
            <v>48</v>
          </cell>
          <cell r="W193">
            <v>2</v>
          </cell>
          <cell r="X193">
            <v>452</v>
          </cell>
          <cell r="Y193">
            <v>-450</v>
          </cell>
          <cell r="Z193">
            <v>11753</v>
          </cell>
          <cell r="AA193">
            <v>-0.41</v>
          </cell>
          <cell r="AB193">
            <v>-1.24</v>
          </cell>
        </row>
        <row r="194">
          <cell r="B194">
            <v>238</v>
          </cell>
          <cell r="C194" t="str">
            <v xml:space="preserve">AMEX FOSTER WHEE.IBERIA         </v>
          </cell>
          <cell r="D194">
            <v>12.920999999999999</v>
          </cell>
          <cell r="E194">
            <v>1.26</v>
          </cell>
          <cell r="F194">
            <v>139</v>
          </cell>
          <cell r="G194">
            <v>1.2</v>
          </cell>
          <cell r="H194">
            <v>175</v>
          </cell>
          <cell r="I194">
            <v>1.19</v>
          </cell>
          <cell r="J194">
            <v>538</v>
          </cell>
          <cell r="K194">
            <v>0.94</v>
          </cell>
          <cell r="L194">
            <v>929</v>
          </cell>
          <cell r="M194">
            <v>1.1000000000000001</v>
          </cell>
          <cell r="N194">
            <v>897</v>
          </cell>
          <cell r="O194">
            <v>0.54</v>
          </cell>
          <cell r="P194">
            <v>996</v>
          </cell>
          <cell r="Q194">
            <v>0.4</v>
          </cell>
          <cell r="R194">
            <v>892</v>
          </cell>
          <cell r="S194">
            <v>7.42</v>
          </cell>
          <cell r="T194">
            <v>694</v>
          </cell>
          <cell r="U194">
            <v>163</v>
          </cell>
          <cell r="V194">
            <v>22</v>
          </cell>
          <cell r="W194">
            <v>153</v>
          </cell>
          <cell r="X194">
            <v>55</v>
          </cell>
          <cell r="Y194">
            <v>98</v>
          </cell>
          <cell r="Z194">
            <v>5030</v>
          </cell>
          <cell r="AA194">
            <v>1.07</v>
          </cell>
          <cell r="AB194">
            <v>4.84</v>
          </cell>
        </row>
        <row r="195">
          <cell r="B195">
            <v>807</v>
          </cell>
          <cell r="C195" t="str">
            <v xml:space="preserve">AGUAS MANRESA                   </v>
          </cell>
          <cell r="D195">
            <v>123.4564</v>
          </cell>
          <cell r="E195">
            <v>1.1299999999999999</v>
          </cell>
          <cell r="F195">
            <v>140</v>
          </cell>
          <cell r="G195">
            <v>1.04</v>
          </cell>
          <cell r="H195">
            <v>177</v>
          </cell>
          <cell r="I195">
            <v>1.39</v>
          </cell>
          <cell r="J195">
            <v>533</v>
          </cell>
          <cell r="K195">
            <v>1.4</v>
          </cell>
          <cell r="L195">
            <v>901</v>
          </cell>
          <cell r="M195">
            <v>1.1000000000000001</v>
          </cell>
          <cell r="N195">
            <v>899</v>
          </cell>
          <cell r="O195">
            <v>1.46</v>
          </cell>
          <cell r="P195">
            <v>773</v>
          </cell>
          <cell r="Q195">
            <v>0.37</v>
          </cell>
          <cell r="R195">
            <v>908</v>
          </cell>
          <cell r="S195">
            <v>7.72</v>
          </cell>
          <cell r="T195">
            <v>526</v>
          </cell>
          <cell r="U195">
            <v>108</v>
          </cell>
          <cell r="V195">
            <v>12</v>
          </cell>
          <cell r="W195" t="str">
            <v xml:space="preserve">      </v>
          </cell>
          <cell r="X195">
            <v>27</v>
          </cell>
          <cell r="Y195">
            <v>-27</v>
          </cell>
          <cell r="Z195">
            <v>1029</v>
          </cell>
          <cell r="AA195">
            <v>1.0900000000000001</v>
          </cell>
          <cell r="AB195">
            <v>13.73</v>
          </cell>
        </row>
        <row r="196">
          <cell r="B196">
            <v>9348</v>
          </cell>
          <cell r="C196" t="str">
            <v xml:space="preserve">MV-5-013-0008                   </v>
          </cell>
          <cell r="D196">
            <v>10.900399999999999</v>
          </cell>
          <cell r="E196">
            <v>0.67</v>
          </cell>
          <cell r="F196">
            <v>141</v>
          </cell>
          <cell r="G196">
            <v>0.46</v>
          </cell>
          <cell r="H196">
            <v>178</v>
          </cell>
          <cell r="I196">
            <v>-0.01</v>
          </cell>
          <cell r="J196">
            <v>552</v>
          </cell>
          <cell r="K196">
            <v>-0.54</v>
          </cell>
          <cell r="L196">
            <v>949</v>
          </cell>
          <cell r="M196" t="str">
            <v xml:space="preserve">     </v>
          </cell>
          <cell r="N196" t="str">
            <v xml:space="preserve">    </v>
          </cell>
          <cell r="O196" t="str">
            <v xml:space="preserve">     </v>
          </cell>
          <cell r="P196" t="str">
            <v xml:space="preserve">    </v>
          </cell>
          <cell r="Q196">
            <v>1.65</v>
          </cell>
          <cell r="R196">
            <v>282</v>
          </cell>
          <cell r="S196">
            <v>7.39</v>
          </cell>
          <cell r="T196">
            <v>720</v>
          </cell>
          <cell r="U196">
            <v>453</v>
          </cell>
          <cell r="V196">
            <v>17</v>
          </cell>
          <cell r="W196">
            <v>95</v>
          </cell>
          <cell r="X196">
            <v>343</v>
          </cell>
          <cell r="Y196">
            <v>-248</v>
          </cell>
          <cell r="Z196">
            <v>5698</v>
          </cell>
          <cell r="AA196">
            <v>-0.78</v>
          </cell>
          <cell r="AB196">
            <v>-1.1200000000000001</v>
          </cell>
        </row>
        <row r="197">
          <cell r="B197">
            <v>1702</v>
          </cell>
          <cell r="C197" t="str">
            <v xml:space="preserve">EMPL.TELEFONICA HOLDING         </v>
          </cell>
          <cell r="D197">
            <v>28.286300000000001</v>
          </cell>
          <cell r="E197" t="str">
            <v xml:space="preserve">     </v>
          </cell>
          <cell r="F197" t="str">
            <v xml:space="preserve">    </v>
          </cell>
          <cell r="G197">
            <v>4.54</v>
          </cell>
          <cell r="H197">
            <v>3</v>
          </cell>
          <cell r="I197">
            <v>2.2400000000000002</v>
          </cell>
          <cell r="J197">
            <v>454</v>
          </cell>
          <cell r="K197">
            <v>3.14</v>
          </cell>
          <cell r="L197">
            <v>388</v>
          </cell>
          <cell r="M197">
            <v>2.41</v>
          </cell>
          <cell r="N197">
            <v>275</v>
          </cell>
          <cell r="O197">
            <v>2.2799999999999998</v>
          </cell>
          <cell r="P197">
            <v>410</v>
          </cell>
          <cell r="Q197">
            <v>1.29</v>
          </cell>
          <cell r="R197">
            <v>487</v>
          </cell>
          <cell r="S197">
            <v>7.6</v>
          </cell>
          <cell r="T197">
            <v>602</v>
          </cell>
          <cell r="U197">
            <v>2306</v>
          </cell>
          <cell r="V197">
            <v>67</v>
          </cell>
          <cell r="W197">
            <v>2095</v>
          </cell>
          <cell r="X197">
            <v>469</v>
          </cell>
          <cell r="Y197">
            <v>1626</v>
          </cell>
          <cell r="Z197">
            <v>104119</v>
          </cell>
          <cell r="AA197">
            <v>0.88</v>
          </cell>
          <cell r="AB197">
            <v>3.55</v>
          </cell>
        </row>
        <row r="198">
          <cell r="B198">
            <v>1609</v>
          </cell>
          <cell r="C198" t="str">
            <v xml:space="preserve">EMPLEADOS HSBC                  </v>
          </cell>
          <cell r="D198">
            <v>46.266100000000002</v>
          </cell>
          <cell r="E198" t="str">
            <v xml:space="preserve">     </v>
          </cell>
          <cell r="F198" t="str">
            <v xml:space="preserve">    </v>
          </cell>
          <cell r="G198">
            <v>3.9</v>
          </cell>
          <cell r="H198">
            <v>7</v>
          </cell>
          <cell r="I198">
            <v>4.84</v>
          </cell>
          <cell r="J198">
            <v>9</v>
          </cell>
          <cell r="K198">
            <v>5.94</v>
          </cell>
          <cell r="L198">
            <v>11</v>
          </cell>
          <cell r="M198">
            <v>5.03</v>
          </cell>
          <cell r="N198">
            <v>14</v>
          </cell>
          <cell r="O198">
            <v>5.43</v>
          </cell>
          <cell r="P198">
            <v>25</v>
          </cell>
          <cell r="Q198">
            <v>3.4</v>
          </cell>
          <cell r="R198">
            <v>60</v>
          </cell>
          <cell r="S198">
            <v>12.73</v>
          </cell>
          <cell r="T198">
            <v>38</v>
          </cell>
          <cell r="U198">
            <v>120</v>
          </cell>
          <cell r="V198">
            <v>5</v>
          </cell>
          <cell r="W198">
            <v>304</v>
          </cell>
          <cell r="X198">
            <v>4</v>
          </cell>
          <cell r="Y198">
            <v>300</v>
          </cell>
          <cell r="Z198">
            <v>4063</v>
          </cell>
          <cell r="AA198">
            <v>3.14</v>
          </cell>
          <cell r="AB198">
            <v>6.47</v>
          </cell>
        </row>
        <row r="199">
          <cell r="B199">
            <v>1703</v>
          </cell>
          <cell r="C199" t="str">
            <v xml:space="preserve">TELEFONICA INTERNACIONAL        </v>
          </cell>
          <cell r="D199">
            <v>27.943100000000001</v>
          </cell>
          <cell r="E199" t="str">
            <v xml:space="preserve">     </v>
          </cell>
          <cell r="F199" t="str">
            <v xml:space="preserve">    </v>
          </cell>
          <cell r="G199">
            <v>3.79</v>
          </cell>
          <cell r="H199">
            <v>11</v>
          </cell>
          <cell r="I199">
            <v>2.23</v>
          </cell>
          <cell r="J199">
            <v>456</v>
          </cell>
          <cell r="K199">
            <v>3.14</v>
          </cell>
          <cell r="L199">
            <v>390</v>
          </cell>
          <cell r="M199">
            <v>2.41</v>
          </cell>
          <cell r="N199">
            <v>277</v>
          </cell>
          <cell r="O199">
            <v>2.27</v>
          </cell>
          <cell r="P199">
            <v>412</v>
          </cell>
          <cell r="Q199">
            <v>1.29</v>
          </cell>
          <cell r="R199">
            <v>489</v>
          </cell>
          <cell r="S199">
            <v>7.59</v>
          </cell>
          <cell r="T199">
            <v>605</v>
          </cell>
          <cell r="U199">
            <v>357</v>
          </cell>
          <cell r="V199">
            <v>21</v>
          </cell>
          <cell r="W199" t="str">
            <v xml:space="preserve">      </v>
          </cell>
          <cell r="X199">
            <v>131</v>
          </cell>
          <cell r="Y199">
            <v>-131</v>
          </cell>
          <cell r="Z199">
            <v>13027</v>
          </cell>
          <cell r="AA199">
            <v>-0.95</v>
          </cell>
          <cell r="AB199">
            <v>1.1599999999999999</v>
          </cell>
        </row>
        <row r="200">
          <cell r="B200">
            <v>1487</v>
          </cell>
          <cell r="C200" t="str">
            <v xml:space="preserve">ST. JUDE MEDICAL                </v>
          </cell>
          <cell r="D200">
            <v>2.1755</v>
          </cell>
          <cell r="E200" t="str">
            <v xml:space="preserve">     </v>
          </cell>
          <cell r="F200" t="str">
            <v xml:space="preserve">    </v>
          </cell>
          <cell r="G200">
            <v>3.77</v>
          </cell>
          <cell r="H200">
            <v>13</v>
          </cell>
          <cell r="I200">
            <v>4.67</v>
          </cell>
          <cell r="J200">
            <v>12</v>
          </cell>
          <cell r="K200">
            <v>5.48</v>
          </cell>
          <cell r="L200">
            <v>18</v>
          </cell>
          <cell r="M200">
            <v>4.8600000000000003</v>
          </cell>
          <cell r="N200">
            <v>24</v>
          </cell>
          <cell r="O200">
            <v>5.1100000000000003</v>
          </cell>
          <cell r="P200">
            <v>51</v>
          </cell>
          <cell r="Q200">
            <v>2.95</v>
          </cell>
          <cell r="R200">
            <v>75</v>
          </cell>
          <cell r="S200">
            <v>11.64</v>
          </cell>
          <cell r="T200">
            <v>50</v>
          </cell>
          <cell r="U200">
            <v>183</v>
          </cell>
          <cell r="V200">
            <v>2</v>
          </cell>
          <cell r="W200">
            <v>260</v>
          </cell>
          <cell r="X200">
            <v>20</v>
          </cell>
          <cell r="Y200">
            <v>240</v>
          </cell>
          <cell r="Z200">
            <v>6290</v>
          </cell>
          <cell r="AA200">
            <v>3.57</v>
          </cell>
          <cell r="AB200">
            <v>10.24</v>
          </cell>
        </row>
        <row r="201">
          <cell r="B201">
            <v>1452</v>
          </cell>
          <cell r="C201" t="str">
            <v xml:space="preserve">ARGIV(2)                        </v>
          </cell>
          <cell r="D201">
            <v>15.9092</v>
          </cell>
          <cell r="E201" t="str">
            <v xml:space="preserve">     </v>
          </cell>
          <cell r="F201" t="str">
            <v xml:space="preserve">    </v>
          </cell>
          <cell r="G201">
            <v>3.1</v>
          </cell>
          <cell r="H201">
            <v>35</v>
          </cell>
          <cell r="I201">
            <v>3.02</v>
          </cell>
          <cell r="J201">
            <v>267</v>
          </cell>
          <cell r="K201">
            <v>3.02</v>
          </cell>
          <cell r="L201">
            <v>464</v>
          </cell>
          <cell r="M201">
            <v>1.58</v>
          </cell>
          <cell r="N201">
            <v>688</v>
          </cell>
          <cell r="O201">
            <v>0.9</v>
          </cell>
          <cell r="P201">
            <v>893</v>
          </cell>
          <cell r="Q201">
            <v>0.31</v>
          </cell>
          <cell r="R201">
            <v>922</v>
          </cell>
          <cell r="S201">
            <v>7.35</v>
          </cell>
          <cell r="T201">
            <v>739</v>
          </cell>
          <cell r="U201">
            <v>126</v>
          </cell>
          <cell r="V201">
            <v>46</v>
          </cell>
          <cell r="W201">
            <v>12</v>
          </cell>
          <cell r="X201">
            <v>196</v>
          </cell>
          <cell r="Y201">
            <v>-184</v>
          </cell>
          <cell r="Z201">
            <v>4384</v>
          </cell>
          <cell r="AA201">
            <v>-1.51</v>
          </cell>
          <cell r="AB201">
            <v>-0.66</v>
          </cell>
        </row>
        <row r="202">
          <cell r="B202">
            <v>1425</v>
          </cell>
          <cell r="C202" t="str">
            <v xml:space="preserve">FONDO 30 (I)                    </v>
          </cell>
          <cell r="D202">
            <v>14.551600000000001</v>
          </cell>
          <cell r="E202" t="str">
            <v xml:space="preserve">     </v>
          </cell>
          <cell r="F202" t="str">
            <v xml:space="preserve">    </v>
          </cell>
          <cell r="G202">
            <v>3.03</v>
          </cell>
          <cell r="H202">
            <v>52</v>
          </cell>
          <cell r="I202">
            <v>3.02</v>
          </cell>
          <cell r="J202">
            <v>272</v>
          </cell>
          <cell r="K202">
            <v>3.09</v>
          </cell>
          <cell r="L202">
            <v>429</v>
          </cell>
          <cell r="M202">
            <v>1.58</v>
          </cell>
          <cell r="N202">
            <v>680</v>
          </cell>
          <cell r="O202">
            <v>0.93</v>
          </cell>
          <cell r="P202">
            <v>884</v>
          </cell>
          <cell r="Q202">
            <v>0.48</v>
          </cell>
          <cell r="R202">
            <v>867</v>
          </cell>
          <cell r="S202">
            <v>6.36</v>
          </cell>
          <cell r="T202">
            <v>1044</v>
          </cell>
          <cell r="U202">
            <v>1094</v>
          </cell>
          <cell r="V202">
            <v>284</v>
          </cell>
          <cell r="W202">
            <v>228</v>
          </cell>
          <cell r="X202">
            <v>929</v>
          </cell>
          <cell r="Y202">
            <v>-701</v>
          </cell>
          <cell r="Z202">
            <v>19239</v>
          </cell>
          <cell r="AA202">
            <v>-1.27</v>
          </cell>
          <cell r="AB202">
            <v>-1.75</v>
          </cell>
        </row>
        <row r="203">
          <cell r="B203">
            <v>1614</v>
          </cell>
          <cell r="C203" t="str">
            <v xml:space="preserve">FONDO 30 (IV)                   </v>
          </cell>
          <cell r="D203">
            <v>14.5291</v>
          </cell>
          <cell r="E203" t="str">
            <v xml:space="preserve">     </v>
          </cell>
          <cell r="F203" t="str">
            <v xml:space="preserve">    </v>
          </cell>
          <cell r="G203">
            <v>3.03</v>
          </cell>
          <cell r="H203">
            <v>50</v>
          </cell>
          <cell r="I203">
            <v>3.02</v>
          </cell>
          <cell r="J203">
            <v>268</v>
          </cell>
          <cell r="K203">
            <v>3.1</v>
          </cell>
          <cell r="L203">
            <v>425</v>
          </cell>
          <cell r="M203">
            <v>1.59</v>
          </cell>
          <cell r="N203">
            <v>675</v>
          </cell>
          <cell r="O203">
            <v>0.94</v>
          </cell>
          <cell r="P203">
            <v>879</v>
          </cell>
          <cell r="Q203">
            <v>0.5</v>
          </cell>
          <cell r="R203">
            <v>858</v>
          </cell>
          <cell r="S203">
            <v>6.36</v>
          </cell>
          <cell r="T203">
            <v>1048</v>
          </cell>
          <cell r="U203">
            <v>78</v>
          </cell>
          <cell r="V203">
            <v>2</v>
          </cell>
          <cell r="W203">
            <v>38</v>
          </cell>
          <cell r="X203" t="str">
            <v xml:space="preserve">      </v>
          </cell>
          <cell r="Y203">
            <v>38</v>
          </cell>
          <cell r="Z203">
            <v>1428</v>
          </cell>
          <cell r="AA203">
            <v>1.64</v>
          </cell>
          <cell r="AB203">
            <v>3.54</v>
          </cell>
        </row>
        <row r="204">
          <cell r="B204">
            <v>1615</v>
          </cell>
          <cell r="C204" t="str">
            <v xml:space="preserve">ARGIV(4)                        </v>
          </cell>
          <cell r="D204">
            <v>15.648</v>
          </cell>
          <cell r="E204" t="str">
            <v xml:space="preserve">     </v>
          </cell>
          <cell r="F204" t="str">
            <v xml:space="preserve">    </v>
          </cell>
          <cell r="G204">
            <v>3.03</v>
          </cell>
          <cell r="H204">
            <v>46</v>
          </cell>
          <cell r="I204">
            <v>2.94</v>
          </cell>
          <cell r="J204">
            <v>297</v>
          </cell>
          <cell r="K204">
            <v>2.92</v>
          </cell>
          <cell r="L204">
            <v>527</v>
          </cell>
          <cell r="M204">
            <v>1.43</v>
          </cell>
          <cell r="N204">
            <v>775</v>
          </cell>
          <cell r="O204">
            <v>0.76</v>
          </cell>
          <cell r="P204">
            <v>950</v>
          </cell>
          <cell r="Q204">
            <v>0.08</v>
          </cell>
          <cell r="R204">
            <v>995</v>
          </cell>
          <cell r="S204">
            <v>7.35</v>
          </cell>
          <cell r="T204">
            <v>740</v>
          </cell>
          <cell r="U204">
            <v>9</v>
          </cell>
          <cell r="V204">
            <v>2</v>
          </cell>
          <cell r="W204" t="str">
            <v xml:space="preserve">      </v>
          </cell>
          <cell r="X204">
            <v>2</v>
          </cell>
          <cell r="Y204">
            <v>-2</v>
          </cell>
          <cell r="Z204">
            <v>148</v>
          </cell>
          <cell r="AA204">
            <v>1.21</v>
          </cell>
          <cell r="AB204">
            <v>2.97</v>
          </cell>
        </row>
        <row r="205">
          <cell r="B205">
            <v>740</v>
          </cell>
          <cell r="C205" t="str">
            <v xml:space="preserve">TRABAJAD.AJUNT.PREMIA           </v>
          </cell>
          <cell r="D205">
            <v>21.9054</v>
          </cell>
          <cell r="E205" t="str">
            <v xml:space="preserve">     </v>
          </cell>
          <cell r="F205" t="str">
            <v xml:space="preserve">    </v>
          </cell>
          <cell r="G205">
            <v>3.02</v>
          </cell>
          <cell r="H205">
            <v>54</v>
          </cell>
          <cell r="I205">
            <v>3.46</v>
          </cell>
          <cell r="J205">
            <v>142</v>
          </cell>
          <cell r="K205">
            <v>3.47</v>
          </cell>
          <cell r="L205">
            <v>278</v>
          </cell>
          <cell r="M205">
            <v>2.14</v>
          </cell>
          <cell r="N205">
            <v>424</v>
          </cell>
          <cell r="O205">
            <v>1.73</v>
          </cell>
          <cell r="P205">
            <v>684</v>
          </cell>
          <cell r="Q205">
            <v>0.43</v>
          </cell>
          <cell r="R205">
            <v>880</v>
          </cell>
          <cell r="S205">
            <v>7.8</v>
          </cell>
          <cell r="T205">
            <v>493</v>
          </cell>
          <cell r="U205">
            <v>116</v>
          </cell>
          <cell r="V205">
            <v>20</v>
          </cell>
          <cell r="W205">
            <v>45</v>
          </cell>
          <cell r="X205">
            <v>20</v>
          </cell>
          <cell r="Y205">
            <v>25</v>
          </cell>
          <cell r="Z205">
            <v>2341</v>
          </cell>
          <cell r="AA205">
            <v>2.12</v>
          </cell>
          <cell r="AB205">
            <v>4.4000000000000004</v>
          </cell>
        </row>
        <row r="206">
          <cell r="B206">
            <v>1492</v>
          </cell>
          <cell r="C206" t="str">
            <v xml:space="preserve">FONDO 30 (II)                   </v>
          </cell>
          <cell r="D206">
            <v>14.5083</v>
          </cell>
          <cell r="E206" t="str">
            <v xml:space="preserve">     </v>
          </cell>
          <cell r="F206" t="str">
            <v xml:space="preserve">    </v>
          </cell>
          <cell r="G206">
            <v>3.01</v>
          </cell>
          <cell r="H206">
            <v>55</v>
          </cell>
          <cell r="I206">
            <v>3</v>
          </cell>
          <cell r="J206">
            <v>277</v>
          </cell>
          <cell r="K206">
            <v>3.08</v>
          </cell>
          <cell r="L206">
            <v>444</v>
          </cell>
          <cell r="M206">
            <v>1.57</v>
          </cell>
          <cell r="N206">
            <v>692</v>
          </cell>
          <cell r="O206">
            <v>0.93</v>
          </cell>
          <cell r="P206">
            <v>885</v>
          </cell>
          <cell r="Q206">
            <v>0.48</v>
          </cell>
          <cell r="R206">
            <v>868</v>
          </cell>
          <cell r="S206">
            <v>6.36</v>
          </cell>
          <cell r="T206">
            <v>1045</v>
          </cell>
          <cell r="U206">
            <v>172</v>
          </cell>
          <cell r="V206">
            <v>9</v>
          </cell>
          <cell r="W206">
            <v>43</v>
          </cell>
          <cell r="X206">
            <v>45</v>
          </cell>
          <cell r="Y206">
            <v>-2</v>
          </cell>
          <cell r="Z206">
            <v>2554</v>
          </cell>
          <cell r="AA206">
            <v>-0.72</v>
          </cell>
          <cell r="AB206">
            <v>1.38</v>
          </cell>
        </row>
        <row r="207">
          <cell r="B207">
            <v>1494</v>
          </cell>
          <cell r="C207" t="str">
            <v xml:space="preserve">ARGIV(3)                        </v>
          </cell>
          <cell r="D207">
            <v>15.5243</v>
          </cell>
          <cell r="E207" t="str">
            <v xml:space="preserve">     </v>
          </cell>
          <cell r="F207" t="str">
            <v xml:space="preserve">    </v>
          </cell>
          <cell r="G207">
            <v>3.01</v>
          </cell>
          <cell r="H207">
            <v>56</v>
          </cell>
          <cell r="I207">
            <v>2.92</v>
          </cell>
          <cell r="J207">
            <v>304</v>
          </cell>
          <cell r="K207">
            <v>2.97</v>
          </cell>
          <cell r="L207">
            <v>507</v>
          </cell>
          <cell r="M207">
            <v>1.52</v>
          </cell>
          <cell r="N207">
            <v>740</v>
          </cell>
          <cell r="O207">
            <v>0.81</v>
          </cell>
          <cell r="P207">
            <v>942</v>
          </cell>
          <cell r="Q207">
            <v>0.15</v>
          </cell>
          <cell r="R207">
            <v>978</v>
          </cell>
          <cell r="S207">
            <v>7.3</v>
          </cell>
          <cell r="T207">
            <v>770</v>
          </cell>
          <cell r="U207">
            <v>7</v>
          </cell>
          <cell r="V207">
            <v>1</v>
          </cell>
          <cell r="W207">
            <v>2</v>
          </cell>
          <cell r="X207" t="str">
            <v xml:space="preserve">      </v>
          </cell>
          <cell r="Y207">
            <v>2</v>
          </cell>
          <cell r="Z207">
            <v>255</v>
          </cell>
          <cell r="AA207">
            <v>1.2</v>
          </cell>
          <cell r="AB207">
            <v>4.2300000000000004</v>
          </cell>
        </row>
        <row r="208">
          <cell r="B208">
            <v>1646</v>
          </cell>
          <cell r="C208" t="str">
            <v xml:space="preserve">PATENTES TALGO PPE              </v>
          </cell>
          <cell r="D208">
            <v>18.2439</v>
          </cell>
          <cell r="E208" t="str">
            <v xml:space="preserve">     </v>
          </cell>
          <cell r="F208" t="str">
            <v xml:space="preserve">    </v>
          </cell>
          <cell r="G208">
            <v>2.97</v>
          </cell>
          <cell r="H208">
            <v>58</v>
          </cell>
          <cell r="I208">
            <v>3.49</v>
          </cell>
          <cell r="J208">
            <v>124</v>
          </cell>
          <cell r="K208">
            <v>4.13</v>
          </cell>
          <cell r="L208">
            <v>87</v>
          </cell>
          <cell r="M208">
            <v>2.84</v>
          </cell>
          <cell r="N208">
            <v>158</v>
          </cell>
          <cell r="O208">
            <v>2.57</v>
          </cell>
          <cell r="P208">
            <v>282</v>
          </cell>
          <cell r="Q208">
            <v>0.93</v>
          </cell>
          <cell r="R208">
            <v>667</v>
          </cell>
          <cell r="S208">
            <v>8.66</v>
          </cell>
          <cell r="T208">
            <v>236</v>
          </cell>
          <cell r="U208">
            <v>3724</v>
          </cell>
          <cell r="V208">
            <v>87</v>
          </cell>
          <cell r="W208">
            <v>2646</v>
          </cell>
          <cell r="X208">
            <v>379</v>
          </cell>
          <cell r="Y208">
            <v>2267</v>
          </cell>
          <cell r="Z208">
            <v>45763</v>
          </cell>
          <cell r="AA208">
            <v>3.22</v>
          </cell>
          <cell r="AB208">
            <v>8.81</v>
          </cell>
        </row>
        <row r="209">
          <cell r="B209">
            <v>1647</v>
          </cell>
          <cell r="C209" t="str">
            <v xml:space="preserve">FPIV (X)                        </v>
          </cell>
          <cell r="D209">
            <v>1.7922</v>
          </cell>
          <cell r="E209" t="str">
            <v xml:space="preserve">     </v>
          </cell>
          <cell r="F209" t="str">
            <v xml:space="preserve">    </v>
          </cell>
          <cell r="G209">
            <v>2.94</v>
          </cell>
          <cell r="H209">
            <v>61</v>
          </cell>
          <cell r="I209">
            <v>3.14</v>
          </cell>
          <cell r="J209">
            <v>220</v>
          </cell>
          <cell r="K209">
            <v>3.4</v>
          </cell>
          <cell r="L209">
            <v>300</v>
          </cell>
          <cell r="M209">
            <v>2.0299999999999998</v>
          </cell>
          <cell r="N209">
            <v>488</v>
          </cell>
          <cell r="O209">
            <v>1.6</v>
          </cell>
          <cell r="P209">
            <v>730</v>
          </cell>
          <cell r="Q209">
            <v>0.85</v>
          </cell>
          <cell r="R209">
            <v>719</v>
          </cell>
          <cell r="S209">
            <v>7.63</v>
          </cell>
          <cell r="T209">
            <v>572</v>
          </cell>
          <cell r="U209">
            <v>638</v>
          </cell>
          <cell r="V209">
            <v>12</v>
          </cell>
          <cell r="W209">
            <v>34</v>
          </cell>
          <cell r="X209">
            <v>33</v>
          </cell>
          <cell r="Y209">
            <v>1</v>
          </cell>
          <cell r="Z209">
            <v>1612</v>
          </cell>
          <cell r="AA209">
            <v>-0.16</v>
          </cell>
          <cell r="AB209">
            <v>2.0299999999999998</v>
          </cell>
        </row>
        <row r="210">
          <cell r="B210">
            <v>1595</v>
          </cell>
          <cell r="C210" t="str">
            <v xml:space="preserve">JANSEEN-CILAG                   </v>
          </cell>
          <cell r="D210">
            <v>1.764</v>
          </cell>
          <cell r="E210" t="str">
            <v xml:space="preserve">     </v>
          </cell>
          <cell r="F210" t="str">
            <v xml:space="preserve">    </v>
          </cell>
          <cell r="G210">
            <v>2.89</v>
          </cell>
          <cell r="H210">
            <v>68</v>
          </cell>
          <cell r="I210">
            <v>3.51</v>
          </cell>
          <cell r="J210">
            <v>110</v>
          </cell>
          <cell r="K210">
            <v>3.86</v>
          </cell>
          <cell r="L210">
            <v>168</v>
          </cell>
          <cell r="M210">
            <v>2.35</v>
          </cell>
          <cell r="N210">
            <v>304</v>
          </cell>
          <cell r="O210">
            <v>2</v>
          </cell>
          <cell r="P210">
            <v>575</v>
          </cell>
          <cell r="Q210">
            <v>1.59</v>
          </cell>
          <cell r="R210">
            <v>326</v>
          </cell>
          <cell r="S210">
            <v>10.94</v>
          </cell>
          <cell r="T210">
            <v>87</v>
          </cell>
          <cell r="U210">
            <v>961</v>
          </cell>
          <cell r="V210" t="str">
            <v xml:space="preserve">      </v>
          </cell>
          <cell r="W210">
            <v>1622</v>
          </cell>
          <cell r="X210" t="str">
            <v xml:space="preserve">      </v>
          </cell>
          <cell r="Y210">
            <v>1622</v>
          </cell>
          <cell r="Z210">
            <v>24862</v>
          </cell>
          <cell r="AA210">
            <v>2.63</v>
          </cell>
          <cell r="AB210">
            <v>6.08</v>
          </cell>
        </row>
        <row r="211">
          <cell r="B211">
            <v>1596</v>
          </cell>
          <cell r="C211" t="str">
            <v xml:space="preserve">JOHNSON &amp; JOHNSON               </v>
          </cell>
          <cell r="D211">
            <v>1.7583</v>
          </cell>
          <cell r="E211" t="str">
            <v xml:space="preserve">     </v>
          </cell>
          <cell r="F211" t="str">
            <v xml:space="preserve">    </v>
          </cell>
          <cell r="G211">
            <v>2.88</v>
          </cell>
          <cell r="H211">
            <v>69</v>
          </cell>
          <cell r="I211">
            <v>3.51</v>
          </cell>
          <cell r="J211">
            <v>108</v>
          </cell>
          <cell r="K211">
            <v>3.85</v>
          </cell>
          <cell r="L211">
            <v>169</v>
          </cell>
          <cell r="M211">
            <v>2.35</v>
          </cell>
          <cell r="N211">
            <v>305</v>
          </cell>
          <cell r="O211">
            <v>2</v>
          </cell>
          <cell r="P211">
            <v>573</v>
          </cell>
          <cell r="Q211">
            <v>1.59</v>
          </cell>
          <cell r="R211">
            <v>328</v>
          </cell>
          <cell r="S211">
            <v>11.28</v>
          </cell>
          <cell r="T211">
            <v>59</v>
          </cell>
          <cell r="U211">
            <v>447</v>
          </cell>
          <cell r="V211" t="str">
            <v xml:space="preserve">      </v>
          </cell>
          <cell r="W211">
            <v>623</v>
          </cell>
          <cell r="X211" t="str">
            <v xml:space="preserve">      </v>
          </cell>
          <cell r="Y211">
            <v>623</v>
          </cell>
          <cell r="Z211">
            <v>8061</v>
          </cell>
          <cell r="AA211">
            <v>4.0999999999999996</v>
          </cell>
          <cell r="AB211">
            <v>8.24</v>
          </cell>
        </row>
        <row r="212">
          <cell r="B212">
            <v>1095</v>
          </cell>
          <cell r="C212" t="str">
            <v xml:space="preserve">FPV (20)                        </v>
          </cell>
          <cell r="D212">
            <v>37.896599999999999</v>
          </cell>
          <cell r="E212" t="str">
            <v xml:space="preserve">     </v>
          </cell>
          <cell r="F212" t="str">
            <v xml:space="preserve">    </v>
          </cell>
          <cell r="G212">
            <v>2.86</v>
          </cell>
          <cell r="H212">
            <v>73</v>
          </cell>
          <cell r="I212">
            <v>3.52</v>
          </cell>
          <cell r="J212">
            <v>103</v>
          </cell>
          <cell r="K212">
            <v>3.9</v>
          </cell>
          <cell r="L212">
            <v>144</v>
          </cell>
          <cell r="M212">
            <v>2.39</v>
          </cell>
          <cell r="N212">
            <v>284</v>
          </cell>
          <cell r="O212">
            <v>2.0699999999999998</v>
          </cell>
          <cell r="P212">
            <v>537</v>
          </cell>
          <cell r="Q212">
            <v>1.27</v>
          </cell>
          <cell r="R212">
            <v>503</v>
          </cell>
          <cell r="S212">
            <v>8</v>
          </cell>
          <cell r="T212">
            <v>430</v>
          </cell>
          <cell r="U212">
            <v>622</v>
          </cell>
          <cell r="V212">
            <v>46</v>
          </cell>
          <cell r="W212" t="str">
            <v xml:space="preserve">      </v>
          </cell>
          <cell r="X212">
            <v>26</v>
          </cell>
          <cell r="Y212">
            <v>-26</v>
          </cell>
          <cell r="Z212">
            <v>893</v>
          </cell>
          <cell r="AA212">
            <v>-0.34</v>
          </cell>
          <cell r="AB212">
            <v>1.42</v>
          </cell>
        </row>
        <row r="213">
          <cell r="B213">
            <v>1672</v>
          </cell>
          <cell r="C213" t="str">
            <v xml:space="preserve">AGUSTI I MASOLIVER              </v>
          </cell>
          <cell r="D213">
            <v>12.160399999999999</v>
          </cell>
          <cell r="E213" t="str">
            <v xml:space="preserve">     </v>
          </cell>
          <cell r="F213" t="str">
            <v xml:space="preserve">    </v>
          </cell>
          <cell r="G213">
            <v>2.84</v>
          </cell>
          <cell r="H213">
            <v>76</v>
          </cell>
          <cell r="I213">
            <v>2.69</v>
          </cell>
          <cell r="J213">
            <v>367</v>
          </cell>
          <cell r="K213">
            <v>2.68</v>
          </cell>
          <cell r="L213">
            <v>634</v>
          </cell>
          <cell r="M213">
            <v>2.15</v>
          </cell>
          <cell r="N213">
            <v>417</v>
          </cell>
          <cell r="O213">
            <v>1.85</v>
          </cell>
          <cell r="P213">
            <v>648</v>
          </cell>
          <cell r="Q213">
            <v>0.77</v>
          </cell>
          <cell r="R213">
            <v>745</v>
          </cell>
          <cell r="S213">
            <v>7.8</v>
          </cell>
          <cell r="T213">
            <v>492</v>
          </cell>
          <cell r="U213">
            <v>144</v>
          </cell>
          <cell r="V213">
            <v>3</v>
          </cell>
          <cell r="W213">
            <v>76</v>
          </cell>
          <cell r="X213">
            <v>1</v>
          </cell>
          <cell r="Y213">
            <v>75</v>
          </cell>
          <cell r="Z213">
            <v>811</v>
          </cell>
          <cell r="AA213">
            <v>8.85</v>
          </cell>
          <cell r="AB213">
            <v>13.86</v>
          </cell>
        </row>
        <row r="214">
          <cell r="B214">
            <v>1708</v>
          </cell>
          <cell r="C214" t="str">
            <v xml:space="preserve">AYTO.PICASSENT                  </v>
          </cell>
          <cell r="D214">
            <v>11.8332</v>
          </cell>
          <cell r="E214" t="str">
            <v xml:space="preserve">     </v>
          </cell>
          <cell r="F214" t="str">
            <v xml:space="preserve">    </v>
          </cell>
          <cell r="G214">
            <v>2.77</v>
          </cell>
          <cell r="H214">
            <v>82</v>
          </cell>
          <cell r="I214">
            <v>3.12</v>
          </cell>
          <cell r="J214">
            <v>233</v>
          </cell>
          <cell r="K214">
            <v>2.75</v>
          </cell>
          <cell r="L214">
            <v>590</v>
          </cell>
          <cell r="M214">
            <v>1.92</v>
          </cell>
          <cell r="N214">
            <v>542</v>
          </cell>
          <cell r="O214">
            <v>2.33</v>
          </cell>
          <cell r="P214">
            <v>391</v>
          </cell>
          <cell r="Q214">
            <v>1.1000000000000001</v>
          </cell>
          <cell r="R214">
            <v>598</v>
          </cell>
          <cell r="S214">
            <v>8.07</v>
          </cell>
          <cell r="T214">
            <v>419</v>
          </cell>
          <cell r="U214">
            <v>80</v>
          </cell>
          <cell r="V214">
            <v>8</v>
          </cell>
          <cell r="W214">
            <v>4</v>
          </cell>
          <cell r="X214">
            <v>29</v>
          </cell>
          <cell r="Y214">
            <v>-25</v>
          </cell>
          <cell r="Z214">
            <v>764</v>
          </cell>
          <cell r="AA214">
            <v>0.84</v>
          </cell>
          <cell r="AB214">
            <v>0.32</v>
          </cell>
        </row>
        <row r="215">
          <cell r="B215">
            <v>1563</v>
          </cell>
          <cell r="C215" t="str">
            <v xml:space="preserve">FPIV(VI)                        </v>
          </cell>
          <cell r="D215">
            <v>32.965499999999999</v>
          </cell>
          <cell r="E215" t="str">
            <v xml:space="preserve">     </v>
          </cell>
          <cell r="F215" t="str">
            <v xml:space="preserve">    </v>
          </cell>
          <cell r="G215">
            <v>2.75</v>
          </cell>
          <cell r="H215">
            <v>85</v>
          </cell>
          <cell r="I215">
            <v>2.84</v>
          </cell>
          <cell r="J215">
            <v>324</v>
          </cell>
          <cell r="K215">
            <v>2.89</v>
          </cell>
          <cell r="L215">
            <v>543</v>
          </cell>
          <cell r="M215">
            <v>1.37</v>
          </cell>
          <cell r="N215">
            <v>791</v>
          </cell>
          <cell r="O215">
            <v>0.63</v>
          </cell>
          <cell r="P215">
            <v>977</v>
          </cell>
          <cell r="Q215">
            <v>0.16</v>
          </cell>
          <cell r="R215">
            <v>975</v>
          </cell>
          <cell r="S215">
            <v>6.67</v>
          </cell>
          <cell r="T215">
            <v>960</v>
          </cell>
          <cell r="U215">
            <v>1102</v>
          </cell>
          <cell r="V215">
            <v>37</v>
          </cell>
          <cell r="W215">
            <v>2</v>
          </cell>
          <cell r="X215">
            <v>90</v>
          </cell>
          <cell r="Y215">
            <v>-88</v>
          </cell>
          <cell r="Z215">
            <v>5412</v>
          </cell>
          <cell r="AA215">
            <v>0.18</v>
          </cell>
          <cell r="AB215">
            <v>1.36</v>
          </cell>
        </row>
        <row r="216">
          <cell r="B216">
            <v>1564</v>
          </cell>
          <cell r="C216" t="str">
            <v xml:space="preserve">FPIV(4)                         </v>
          </cell>
          <cell r="D216">
            <v>32.835500000000003</v>
          </cell>
          <cell r="E216" t="str">
            <v xml:space="preserve">     </v>
          </cell>
          <cell r="F216" t="str">
            <v xml:space="preserve">    </v>
          </cell>
          <cell r="G216">
            <v>2.74</v>
          </cell>
          <cell r="H216">
            <v>86</v>
          </cell>
          <cell r="I216">
            <v>2.84</v>
          </cell>
          <cell r="J216">
            <v>325</v>
          </cell>
          <cell r="K216">
            <v>2.91</v>
          </cell>
          <cell r="L216">
            <v>534</v>
          </cell>
          <cell r="M216">
            <v>1.41</v>
          </cell>
          <cell r="N216">
            <v>782</v>
          </cell>
          <cell r="O216">
            <v>0.8</v>
          </cell>
          <cell r="P216">
            <v>944</v>
          </cell>
          <cell r="Q216">
            <v>0.59</v>
          </cell>
          <cell r="R216">
            <v>827</v>
          </cell>
          <cell r="S216">
            <v>7.74</v>
          </cell>
          <cell r="T216">
            <v>514</v>
          </cell>
          <cell r="U216">
            <v>440</v>
          </cell>
          <cell r="V216">
            <v>69</v>
          </cell>
          <cell r="W216">
            <v>149</v>
          </cell>
          <cell r="X216">
            <v>403</v>
          </cell>
          <cell r="Y216">
            <v>-254</v>
          </cell>
          <cell r="Z216">
            <v>8297</v>
          </cell>
          <cell r="AA216">
            <v>0.69</v>
          </cell>
          <cell r="AB216">
            <v>0.85</v>
          </cell>
        </row>
        <row r="217">
          <cell r="B217">
            <v>1630</v>
          </cell>
          <cell r="C217" t="str">
            <v xml:space="preserve">FPIV (IX)                       </v>
          </cell>
          <cell r="D217">
            <v>32.3247</v>
          </cell>
          <cell r="E217" t="str">
            <v xml:space="preserve">     </v>
          </cell>
          <cell r="F217" t="str">
            <v xml:space="preserve">    </v>
          </cell>
          <cell r="G217">
            <v>2.7</v>
          </cell>
          <cell r="H217">
            <v>88</v>
          </cell>
          <cell r="I217">
            <v>2.8</v>
          </cell>
          <cell r="J217">
            <v>340</v>
          </cell>
          <cell r="K217">
            <v>2.85</v>
          </cell>
          <cell r="L217">
            <v>554</v>
          </cell>
          <cell r="M217">
            <v>1.34</v>
          </cell>
          <cell r="N217">
            <v>809</v>
          </cell>
          <cell r="O217">
            <v>0.55000000000000004</v>
          </cell>
          <cell r="P217">
            <v>993</v>
          </cell>
          <cell r="Q217">
            <v>0.12</v>
          </cell>
          <cell r="R217">
            <v>984</v>
          </cell>
          <cell r="S217">
            <v>6.66</v>
          </cell>
          <cell r="T217">
            <v>962</v>
          </cell>
          <cell r="U217">
            <v>24</v>
          </cell>
          <cell r="V217">
            <v>8</v>
          </cell>
          <cell r="W217">
            <v>6</v>
          </cell>
          <cell r="X217">
            <v>110</v>
          </cell>
          <cell r="Y217">
            <v>-104</v>
          </cell>
          <cell r="Z217">
            <v>562</v>
          </cell>
          <cell r="AA217">
            <v>-8.26</v>
          </cell>
          <cell r="AB217">
            <v>-13.39</v>
          </cell>
        </row>
        <row r="218">
          <cell r="B218">
            <v>1467</v>
          </cell>
          <cell r="C218" t="str">
            <v xml:space="preserve">FPIV(3)                         </v>
          </cell>
          <cell r="D218">
            <v>32.339300000000001</v>
          </cell>
          <cell r="E218" t="str">
            <v xml:space="preserve">     </v>
          </cell>
          <cell r="F218" t="str">
            <v xml:space="preserve">    </v>
          </cell>
          <cell r="G218">
            <v>2.67</v>
          </cell>
          <cell r="H218">
            <v>90</v>
          </cell>
          <cell r="I218">
            <v>2.75</v>
          </cell>
          <cell r="J218">
            <v>352</v>
          </cell>
          <cell r="K218">
            <v>2.81</v>
          </cell>
          <cell r="L218">
            <v>564</v>
          </cell>
          <cell r="M218">
            <v>1.27</v>
          </cell>
          <cell r="N218">
            <v>831</v>
          </cell>
          <cell r="O218">
            <v>0.52</v>
          </cell>
          <cell r="P218">
            <v>1003</v>
          </cell>
          <cell r="Q218">
            <v>0.04</v>
          </cell>
          <cell r="R218">
            <v>1008</v>
          </cell>
          <cell r="S218">
            <v>6.61</v>
          </cell>
          <cell r="T218">
            <v>975</v>
          </cell>
          <cell r="U218">
            <v>303</v>
          </cell>
          <cell r="V218">
            <v>9</v>
          </cell>
          <cell r="W218">
            <v>4</v>
          </cell>
          <cell r="X218">
            <v>56</v>
          </cell>
          <cell r="Y218">
            <v>-52</v>
          </cell>
          <cell r="Z218">
            <v>3846</v>
          </cell>
          <cell r="AA218">
            <v>-0.25</v>
          </cell>
          <cell r="AB218">
            <v>1.28</v>
          </cell>
        </row>
        <row r="219">
          <cell r="B219">
            <v>3</v>
          </cell>
          <cell r="C219" t="str">
            <v xml:space="preserve">N.C.R. ESPAÑA                   </v>
          </cell>
          <cell r="D219">
            <v>40.324199999999998</v>
          </cell>
          <cell r="E219" t="str">
            <v xml:space="preserve">     </v>
          </cell>
          <cell r="F219" t="str">
            <v xml:space="preserve">    </v>
          </cell>
          <cell r="G219">
            <v>2.61</v>
          </cell>
          <cell r="H219">
            <v>103</v>
          </cell>
          <cell r="I219">
            <v>2.72</v>
          </cell>
          <cell r="J219">
            <v>358</v>
          </cell>
          <cell r="K219">
            <v>3.26</v>
          </cell>
          <cell r="L219">
            <v>355</v>
          </cell>
          <cell r="M219">
            <v>1.25</v>
          </cell>
          <cell r="N219">
            <v>834</v>
          </cell>
          <cell r="O219">
            <v>0.7</v>
          </cell>
          <cell r="P219">
            <v>962</v>
          </cell>
          <cell r="Q219">
            <v>0.01</v>
          </cell>
          <cell r="R219">
            <v>1017</v>
          </cell>
          <cell r="S219">
            <v>5.55</v>
          </cell>
          <cell r="T219">
            <v>1175</v>
          </cell>
          <cell r="U219">
            <v>86</v>
          </cell>
          <cell r="V219">
            <v>5</v>
          </cell>
          <cell r="W219">
            <v>2</v>
          </cell>
          <cell r="X219">
            <v>99</v>
          </cell>
          <cell r="Y219">
            <v>-97</v>
          </cell>
          <cell r="Z219">
            <v>2438</v>
          </cell>
          <cell r="AA219">
            <v>-2.56</v>
          </cell>
          <cell r="AB219">
            <v>-4.1399999999999997</v>
          </cell>
        </row>
        <row r="220">
          <cell r="B220">
            <v>1605</v>
          </cell>
          <cell r="C220" t="str">
            <v xml:space="preserve">FPIV(VII)                       </v>
          </cell>
          <cell r="D220">
            <v>31.640499999999999</v>
          </cell>
          <cell r="E220" t="str">
            <v xml:space="preserve">     </v>
          </cell>
          <cell r="F220" t="str">
            <v xml:space="preserve">    </v>
          </cell>
          <cell r="G220">
            <v>2.59</v>
          </cell>
          <cell r="H220">
            <v>107</v>
          </cell>
          <cell r="I220">
            <v>2.68</v>
          </cell>
          <cell r="J220">
            <v>372</v>
          </cell>
          <cell r="K220">
            <v>2.73</v>
          </cell>
          <cell r="L220">
            <v>600</v>
          </cell>
          <cell r="M220">
            <v>1.19</v>
          </cell>
          <cell r="N220">
            <v>860</v>
          </cell>
          <cell r="O220">
            <v>0.41</v>
          </cell>
          <cell r="P220">
            <v>1028</v>
          </cell>
          <cell r="Q220">
            <v>-0.08</v>
          </cell>
          <cell r="R220">
            <v>1039</v>
          </cell>
          <cell r="S220">
            <v>6.51</v>
          </cell>
          <cell r="T220">
            <v>999</v>
          </cell>
          <cell r="U220">
            <v>713</v>
          </cell>
          <cell r="V220">
            <v>26</v>
          </cell>
          <cell r="W220" t="str">
            <v xml:space="preserve">      </v>
          </cell>
          <cell r="X220">
            <v>96</v>
          </cell>
          <cell r="Y220">
            <v>-96</v>
          </cell>
          <cell r="Z220">
            <v>2689</v>
          </cell>
          <cell r="AA220">
            <v>-1.39</v>
          </cell>
          <cell r="AB220">
            <v>-1.04</v>
          </cell>
        </row>
        <row r="221">
          <cell r="B221">
            <v>1592</v>
          </cell>
          <cell r="C221" t="str">
            <v xml:space="preserve">006-014-014                     </v>
          </cell>
          <cell r="D221">
            <v>29.615400000000001</v>
          </cell>
          <cell r="E221" t="str">
            <v xml:space="preserve">     </v>
          </cell>
          <cell r="F221" t="str">
            <v xml:space="preserve">    </v>
          </cell>
          <cell r="G221">
            <v>2.56</v>
          </cell>
          <cell r="H221">
            <v>112</v>
          </cell>
          <cell r="I221">
            <v>2.8</v>
          </cell>
          <cell r="J221">
            <v>342</v>
          </cell>
          <cell r="K221">
            <v>3</v>
          </cell>
          <cell r="L221">
            <v>494</v>
          </cell>
          <cell r="M221">
            <v>2.29</v>
          </cell>
          <cell r="N221">
            <v>334</v>
          </cell>
          <cell r="O221">
            <v>2.19</v>
          </cell>
          <cell r="P221">
            <v>466</v>
          </cell>
          <cell r="Q221">
            <v>1.1399999999999999</v>
          </cell>
          <cell r="R221">
            <v>567</v>
          </cell>
          <cell r="S221">
            <v>7.76</v>
          </cell>
          <cell r="T221">
            <v>508</v>
          </cell>
          <cell r="U221">
            <v>216</v>
          </cell>
          <cell r="V221">
            <v>23</v>
          </cell>
          <cell r="W221">
            <v>84</v>
          </cell>
          <cell r="X221">
            <v>55</v>
          </cell>
          <cell r="Y221">
            <v>29</v>
          </cell>
          <cell r="Z221">
            <v>3782</v>
          </cell>
          <cell r="AA221">
            <v>1.1000000000000001</v>
          </cell>
          <cell r="AB221">
            <v>4.16</v>
          </cell>
        </row>
        <row r="222">
          <cell r="B222">
            <v>1468</v>
          </cell>
          <cell r="C222" t="str">
            <v xml:space="preserve">IBERDROLA 2                     </v>
          </cell>
          <cell r="D222">
            <v>11.4754</v>
          </cell>
          <cell r="E222" t="str">
            <v xml:space="preserve">     </v>
          </cell>
          <cell r="F222" t="str">
            <v xml:space="preserve">    </v>
          </cell>
          <cell r="G222">
            <v>2.4500000000000002</v>
          </cell>
          <cell r="H222">
            <v>125</v>
          </cell>
          <cell r="I222">
            <v>2.91</v>
          </cell>
          <cell r="J222">
            <v>308</v>
          </cell>
          <cell r="K222">
            <v>3.24</v>
          </cell>
          <cell r="L222">
            <v>362</v>
          </cell>
          <cell r="M222">
            <v>2.5499999999999998</v>
          </cell>
          <cell r="N222">
            <v>226</v>
          </cell>
          <cell r="O222">
            <v>2.73</v>
          </cell>
          <cell r="P222">
            <v>224</v>
          </cell>
          <cell r="Q222">
            <v>3.3</v>
          </cell>
          <cell r="R222">
            <v>68</v>
          </cell>
          <cell r="S222">
            <v>13.14</v>
          </cell>
          <cell r="T222">
            <v>31</v>
          </cell>
          <cell r="U222">
            <v>9863</v>
          </cell>
          <cell r="V222">
            <v>15</v>
          </cell>
          <cell r="W222">
            <v>5996</v>
          </cell>
          <cell r="X222" t="str">
            <v xml:space="preserve">      </v>
          </cell>
          <cell r="Y222">
            <v>5996</v>
          </cell>
          <cell r="Z222">
            <v>155132</v>
          </cell>
          <cell r="AA222">
            <v>1.9</v>
          </cell>
          <cell r="AB222">
            <v>6.32</v>
          </cell>
        </row>
        <row r="223">
          <cell r="B223">
            <v>1715</v>
          </cell>
          <cell r="C223" t="str">
            <v xml:space="preserve">AYTO.LA ROCA DEL VALLES         </v>
          </cell>
          <cell r="D223">
            <v>10.897500000000001</v>
          </cell>
          <cell r="E223" t="str">
            <v xml:space="preserve">     </v>
          </cell>
          <cell r="F223" t="str">
            <v xml:space="preserve">    </v>
          </cell>
          <cell r="G223">
            <v>2.42</v>
          </cell>
          <cell r="H223">
            <v>130</v>
          </cell>
          <cell r="I223">
            <v>2.38</v>
          </cell>
          <cell r="J223">
            <v>433</v>
          </cell>
          <cell r="K223">
            <v>2.35</v>
          </cell>
          <cell r="L223">
            <v>754</v>
          </cell>
          <cell r="M223">
            <v>1.94</v>
          </cell>
          <cell r="N223">
            <v>530</v>
          </cell>
          <cell r="O223">
            <v>1.53</v>
          </cell>
          <cell r="P223">
            <v>747</v>
          </cell>
          <cell r="Q223">
            <v>0.8</v>
          </cell>
          <cell r="R223">
            <v>731</v>
          </cell>
          <cell r="S223">
            <v>7.52</v>
          </cell>
          <cell r="T223">
            <v>652</v>
          </cell>
          <cell r="U223">
            <v>202</v>
          </cell>
          <cell r="V223">
            <v>10</v>
          </cell>
          <cell r="W223" t="str">
            <v xml:space="preserve">      </v>
          </cell>
          <cell r="X223">
            <v>28</v>
          </cell>
          <cell r="Y223">
            <v>-28</v>
          </cell>
          <cell r="Z223">
            <v>1263</v>
          </cell>
          <cell r="AA223">
            <v>-0.78</v>
          </cell>
          <cell r="AB223">
            <v>1.65</v>
          </cell>
        </row>
        <row r="224">
          <cell r="B224">
            <v>1462</v>
          </cell>
          <cell r="C224" t="str">
            <v xml:space="preserve">PGP-0104                        </v>
          </cell>
          <cell r="D224">
            <v>11.356299999999999</v>
          </cell>
          <cell r="E224" t="str">
            <v xml:space="preserve">     </v>
          </cell>
          <cell r="F224" t="str">
            <v xml:space="preserve">    </v>
          </cell>
          <cell r="G224">
            <v>2.41</v>
          </cell>
          <cell r="H224">
            <v>132</v>
          </cell>
          <cell r="I224">
            <v>2.84</v>
          </cell>
          <cell r="J224">
            <v>328</v>
          </cell>
          <cell r="K224">
            <v>3.03</v>
          </cell>
          <cell r="L224">
            <v>461</v>
          </cell>
          <cell r="M224">
            <v>2.04</v>
          </cell>
          <cell r="N224">
            <v>481</v>
          </cell>
          <cell r="O224">
            <v>1.79</v>
          </cell>
          <cell r="P224">
            <v>669</v>
          </cell>
          <cell r="Q224">
            <v>1.62</v>
          </cell>
          <cell r="R224">
            <v>299</v>
          </cell>
          <cell r="S224">
            <v>6.89</v>
          </cell>
          <cell r="T224">
            <v>921</v>
          </cell>
          <cell r="U224">
            <v>110</v>
          </cell>
          <cell r="V224">
            <v>9</v>
          </cell>
          <cell r="W224" t="str">
            <v xml:space="preserve">      </v>
          </cell>
          <cell r="X224">
            <v>10</v>
          </cell>
          <cell r="Y224">
            <v>-10</v>
          </cell>
          <cell r="Z224">
            <v>279</v>
          </cell>
          <cell r="AA224">
            <v>0.28000000000000003</v>
          </cell>
          <cell r="AB224">
            <v>-0.83</v>
          </cell>
        </row>
        <row r="225">
          <cell r="B225">
            <v>1608</v>
          </cell>
          <cell r="C225" t="str">
            <v xml:space="preserve">JUSTICIA DE ARAGON              </v>
          </cell>
          <cell r="D225">
            <v>11.042400000000001</v>
          </cell>
          <cell r="E225" t="str">
            <v xml:space="preserve">     </v>
          </cell>
          <cell r="F225" t="str">
            <v xml:space="preserve">    </v>
          </cell>
          <cell r="G225">
            <v>2.37</v>
          </cell>
          <cell r="H225">
            <v>134</v>
          </cell>
          <cell r="I225">
            <v>2.71</v>
          </cell>
          <cell r="J225">
            <v>361</v>
          </cell>
          <cell r="K225">
            <v>2.4300000000000002</v>
          </cell>
          <cell r="L225">
            <v>730</v>
          </cell>
          <cell r="M225">
            <v>1.1100000000000001</v>
          </cell>
          <cell r="N225">
            <v>893</v>
          </cell>
          <cell r="O225">
            <v>1.19</v>
          </cell>
          <cell r="P225">
            <v>831</v>
          </cell>
          <cell r="Q225">
            <v>0.61</v>
          </cell>
          <cell r="R225">
            <v>817</v>
          </cell>
          <cell r="S225">
            <v>7.61</v>
          </cell>
          <cell r="T225">
            <v>595</v>
          </cell>
          <cell r="U225">
            <v>47</v>
          </cell>
          <cell r="V225">
            <v>1</v>
          </cell>
          <cell r="W225" t="str">
            <v xml:space="preserve">      </v>
          </cell>
          <cell r="X225" t="str">
            <v xml:space="preserve">      </v>
          </cell>
          <cell r="Y225" t="str">
            <v xml:space="preserve">      </v>
          </cell>
          <cell r="Z225">
            <v>562</v>
          </cell>
          <cell r="AA225">
            <v>0.71</v>
          </cell>
          <cell r="AB225">
            <v>3.92</v>
          </cell>
        </row>
        <row r="226">
          <cell r="B226">
            <v>1555</v>
          </cell>
          <cell r="C226" t="str">
            <v xml:space="preserve">PGP-0106                        </v>
          </cell>
          <cell r="D226">
            <v>10.784599999999999</v>
          </cell>
          <cell r="E226" t="str">
            <v xml:space="preserve">     </v>
          </cell>
          <cell r="F226" t="str">
            <v xml:space="preserve">    </v>
          </cell>
          <cell r="G226">
            <v>2.33</v>
          </cell>
          <cell r="H226">
            <v>136</v>
          </cell>
          <cell r="I226">
            <v>2.78</v>
          </cell>
          <cell r="J226">
            <v>346</v>
          </cell>
          <cell r="K226">
            <v>2.92</v>
          </cell>
          <cell r="L226">
            <v>522</v>
          </cell>
          <cell r="M226">
            <v>1.96</v>
          </cell>
          <cell r="N226">
            <v>526</v>
          </cell>
          <cell r="O226">
            <v>1.77</v>
          </cell>
          <cell r="P226">
            <v>675</v>
          </cell>
          <cell r="Q226">
            <v>1.46</v>
          </cell>
          <cell r="R226">
            <v>388</v>
          </cell>
          <cell r="S226">
            <v>6.72</v>
          </cell>
          <cell r="T226">
            <v>956</v>
          </cell>
          <cell r="U226">
            <v>260</v>
          </cell>
          <cell r="V226">
            <v>27</v>
          </cell>
          <cell r="W226">
            <v>158</v>
          </cell>
          <cell r="X226">
            <v>364</v>
          </cell>
          <cell r="Y226">
            <v>-206</v>
          </cell>
          <cell r="Z226">
            <v>12400</v>
          </cell>
          <cell r="AA226">
            <v>-10.39</v>
          </cell>
          <cell r="AB226">
            <v>-9.93</v>
          </cell>
        </row>
        <row r="227">
          <cell r="B227">
            <v>1602</v>
          </cell>
          <cell r="C227" t="str">
            <v xml:space="preserve">AYTO. CAMARGO                   </v>
          </cell>
          <cell r="D227">
            <v>3.4045999999999998</v>
          </cell>
          <cell r="E227" t="str">
            <v xml:space="preserve">     </v>
          </cell>
          <cell r="F227" t="str">
            <v xml:space="preserve">    </v>
          </cell>
          <cell r="G227">
            <v>2.3199999999999998</v>
          </cell>
          <cell r="H227">
            <v>139</v>
          </cell>
          <cell r="I227">
            <v>2.71</v>
          </cell>
          <cell r="J227">
            <v>362</v>
          </cell>
          <cell r="K227">
            <v>2.98</v>
          </cell>
          <cell r="L227">
            <v>500</v>
          </cell>
          <cell r="M227">
            <v>1.38</v>
          </cell>
          <cell r="N227">
            <v>789</v>
          </cell>
          <cell r="O227">
            <v>0.65</v>
          </cell>
          <cell r="P227">
            <v>971</v>
          </cell>
          <cell r="Q227">
            <v>0.09</v>
          </cell>
          <cell r="R227">
            <v>993</v>
          </cell>
          <cell r="S227">
            <v>6.63</v>
          </cell>
          <cell r="T227">
            <v>968</v>
          </cell>
          <cell r="U227">
            <v>524</v>
          </cell>
          <cell r="V227">
            <v>31</v>
          </cell>
          <cell r="W227" t="str">
            <v xml:space="preserve">      </v>
          </cell>
          <cell r="X227">
            <v>16</v>
          </cell>
          <cell r="Y227">
            <v>-16</v>
          </cell>
          <cell r="Z227">
            <v>1453</v>
          </cell>
          <cell r="AA227">
            <v>0.47</v>
          </cell>
          <cell r="AB227">
            <v>1.59</v>
          </cell>
        </row>
        <row r="228">
          <cell r="B228">
            <v>1565</v>
          </cell>
          <cell r="C228" t="str">
            <v xml:space="preserve">MV-5-012-0030                   </v>
          </cell>
          <cell r="D228">
            <v>9.2660999999999998</v>
          </cell>
          <cell r="E228" t="str">
            <v xml:space="preserve">     </v>
          </cell>
          <cell r="F228" t="str">
            <v xml:space="preserve">    </v>
          </cell>
          <cell r="G228">
            <v>2.16</v>
          </cell>
          <cell r="H228">
            <v>149</v>
          </cell>
          <cell r="I228">
            <v>2.02</v>
          </cell>
          <cell r="J228">
            <v>490</v>
          </cell>
          <cell r="K228">
            <v>2.1800000000000002</v>
          </cell>
          <cell r="L228">
            <v>795</v>
          </cell>
          <cell r="M228">
            <v>1.5</v>
          </cell>
          <cell r="N228">
            <v>752</v>
          </cell>
          <cell r="O228">
            <v>2.2599999999999998</v>
          </cell>
          <cell r="P228">
            <v>420</v>
          </cell>
          <cell r="Q228">
            <v>1.47</v>
          </cell>
          <cell r="R228">
            <v>382</v>
          </cell>
          <cell r="S228">
            <v>7.25</v>
          </cell>
          <cell r="T228">
            <v>782</v>
          </cell>
          <cell r="U228">
            <v>51</v>
          </cell>
          <cell r="V228">
            <v>3</v>
          </cell>
          <cell r="W228">
            <v>10</v>
          </cell>
          <cell r="X228">
            <v>42</v>
          </cell>
          <cell r="Y228">
            <v>-32</v>
          </cell>
          <cell r="Z228">
            <v>272</v>
          </cell>
          <cell r="AA228">
            <v>-1.95</v>
          </cell>
          <cell r="AB228">
            <v>-8.1300000000000008</v>
          </cell>
        </row>
        <row r="229">
          <cell r="B229">
            <v>1972</v>
          </cell>
          <cell r="C229" t="str">
            <v xml:space="preserve">PLAN 3046                       </v>
          </cell>
          <cell r="D229">
            <v>44.393099999999997</v>
          </cell>
          <cell r="E229" t="str">
            <v xml:space="preserve">     </v>
          </cell>
          <cell r="F229" t="str">
            <v xml:space="preserve">    </v>
          </cell>
          <cell r="G229">
            <v>1.88</v>
          </cell>
          <cell r="H229">
            <v>164</v>
          </cell>
          <cell r="I229">
            <v>2.0499999999999998</v>
          </cell>
          <cell r="J229">
            <v>485</v>
          </cell>
          <cell r="K229">
            <v>2</v>
          </cell>
          <cell r="L229">
            <v>823</v>
          </cell>
          <cell r="M229">
            <v>1.86</v>
          </cell>
          <cell r="N229">
            <v>582</v>
          </cell>
          <cell r="O229">
            <v>2.83</v>
          </cell>
          <cell r="P229">
            <v>182</v>
          </cell>
          <cell r="Q229">
            <v>0.9</v>
          </cell>
          <cell r="R229">
            <v>681</v>
          </cell>
          <cell r="S229">
            <v>7.53</v>
          </cell>
          <cell r="T229">
            <v>642</v>
          </cell>
          <cell r="U229">
            <v>1299</v>
          </cell>
          <cell r="V229">
            <v>35</v>
          </cell>
          <cell r="W229">
            <v>2</v>
          </cell>
          <cell r="X229">
            <v>63</v>
          </cell>
          <cell r="Y229">
            <v>-61</v>
          </cell>
          <cell r="Z229">
            <v>3673</v>
          </cell>
          <cell r="AA229">
            <v>0.67</v>
          </cell>
          <cell r="AB229">
            <v>1.68</v>
          </cell>
        </row>
        <row r="230">
          <cell r="B230">
            <v>1569</v>
          </cell>
          <cell r="C230" t="str">
            <v xml:space="preserve">MV-5-012-0029                   </v>
          </cell>
          <cell r="D230">
            <v>8.6142000000000003</v>
          </cell>
          <cell r="E230" t="str">
            <v xml:space="preserve">     </v>
          </cell>
          <cell r="F230" t="str">
            <v xml:space="preserve">    </v>
          </cell>
          <cell r="G230">
            <v>1.73</v>
          </cell>
          <cell r="H230">
            <v>168</v>
          </cell>
          <cell r="I230">
            <v>1.72</v>
          </cell>
          <cell r="J230">
            <v>516</v>
          </cell>
          <cell r="K230">
            <v>1.96</v>
          </cell>
          <cell r="L230">
            <v>830</v>
          </cell>
          <cell r="M230">
            <v>1.42</v>
          </cell>
          <cell r="N230">
            <v>781</v>
          </cell>
          <cell r="O230">
            <v>2.48</v>
          </cell>
          <cell r="P230">
            <v>320</v>
          </cell>
          <cell r="Q230">
            <v>1.66</v>
          </cell>
          <cell r="R230">
            <v>274</v>
          </cell>
          <cell r="S230">
            <v>7.41</v>
          </cell>
          <cell r="T230">
            <v>708</v>
          </cell>
          <cell r="U230">
            <v>134</v>
          </cell>
          <cell r="V230">
            <v>3</v>
          </cell>
          <cell r="W230">
            <v>5</v>
          </cell>
          <cell r="X230">
            <v>32</v>
          </cell>
          <cell r="Y230">
            <v>-27</v>
          </cell>
          <cell r="Z230">
            <v>952</v>
          </cell>
          <cell r="AA230">
            <v>-0.72</v>
          </cell>
          <cell r="AB230">
            <v>0.17</v>
          </cell>
        </row>
        <row r="231">
          <cell r="B231">
            <v>1577</v>
          </cell>
          <cell r="C231" t="str">
            <v xml:space="preserve">AYTO. NIGRAN                    </v>
          </cell>
          <cell r="D231">
            <v>9.2302</v>
          </cell>
          <cell r="E231" t="str">
            <v xml:space="preserve">     </v>
          </cell>
          <cell r="F231" t="str">
            <v xml:space="preserve">    </v>
          </cell>
          <cell r="G231">
            <v>1.71</v>
          </cell>
          <cell r="H231">
            <v>169</v>
          </cell>
          <cell r="I231">
            <v>2.06</v>
          </cell>
          <cell r="J231">
            <v>483</v>
          </cell>
          <cell r="K231">
            <v>1.93</v>
          </cell>
          <cell r="L231">
            <v>840</v>
          </cell>
          <cell r="M231" t="str">
            <v xml:space="preserve">     </v>
          </cell>
          <cell r="N231" t="str">
            <v xml:space="preserve">    </v>
          </cell>
          <cell r="O231">
            <v>-0.13</v>
          </cell>
          <cell r="P231">
            <v>1111</v>
          </cell>
          <cell r="Q231" t="str">
            <v xml:space="preserve">     </v>
          </cell>
          <cell r="R231">
            <v>1019</v>
          </cell>
          <cell r="S231">
            <v>5.47</v>
          </cell>
          <cell r="T231">
            <v>1184</v>
          </cell>
          <cell r="U231">
            <v>64</v>
          </cell>
          <cell r="V231">
            <v>14</v>
          </cell>
          <cell r="W231">
            <v>22</v>
          </cell>
          <cell r="X231">
            <v>33</v>
          </cell>
          <cell r="Y231">
            <v>-11</v>
          </cell>
          <cell r="Z231">
            <v>1197</v>
          </cell>
          <cell r="AA231">
            <v>1.37</v>
          </cell>
          <cell r="AB231">
            <v>0.04</v>
          </cell>
        </row>
        <row r="232">
          <cell r="B232">
            <v>1213</v>
          </cell>
          <cell r="C232" t="str">
            <v xml:space="preserve">R.C.I. ESPAÑA                   </v>
          </cell>
          <cell r="D232">
            <v>29.292300000000001</v>
          </cell>
          <cell r="E232" t="str">
            <v xml:space="preserve">     </v>
          </cell>
          <cell r="F232" t="str">
            <v xml:space="preserve">    </v>
          </cell>
          <cell r="G232">
            <v>1.56</v>
          </cell>
          <cell r="H232">
            <v>171</v>
          </cell>
          <cell r="I232">
            <v>1.65</v>
          </cell>
          <cell r="J232">
            <v>519</v>
          </cell>
          <cell r="K232">
            <v>2.1800000000000002</v>
          </cell>
          <cell r="L232">
            <v>794</v>
          </cell>
          <cell r="M232">
            <v>0.24</v>
          </cell>
          <cell r="N232">
            <v>1012</v>
          </cell>
          <cell r="O232">
            <v>-0.23</v>
          </cell>
          <cell r="P232">
            <v>1118</v>
          </cell>
          <cell r="Q232">
            <v>-0.93</v>
          </cell>
          <cell r="R232">
            <v>1154</v>
          </cell>
          <cell r="S232">
            <v>4.71</v>
          </cell>
          <cell r="T232">
            <v>1228</v>
          </cell>
          <cell r="U232">
            <v>28</v>
          </cell>
          <cell r="V232" t="str">
            <v xml:space="preserve">      </v>
          </cell>
          <cell r="W232">
            <v>2</v>
          </cell>
          <cell r="X232" t="str">
            <v xml:space="preserve">      </v>
          </cell>
          <cell r="Y232">
            <v>2</v>
          </cell>
          <cell r="Z232">
            <v>184</v>
          </cell>
          <cell r="AA232">
            <v>0.43</v>
          </cell>
          <cell r="AB232">
            <v>2</v>
          </cell>
        </row>
        <row r="233">
          <cell r="B233">
            <v>1692</v>
          </cell>
          <cell r="C233" t="str">
            <v xml:space="preserve">C.R.Ntra.Sra.DE GUADALUPE       </v>
          </cell>
          <cell r="D233">
            <v>29.239699999999999</v>
          </cell>
          <cell r="E233" t="str">
            <v xml:space="preserve">     </v>
          </cell>
          <cell r="F233" t="str">
            <v xml:space="preserve">    </v>
          </cell>
          <cell r="G233">
            <v>1.1100000000000001</v>
          </cell>
          <cell r="H233">
            <v>176</v>
          </cell>
          <cell r="I233" t="str">
            <v xml:space="preserve">     </v>
          </cell>
          <cell r="J233" t="str">
            <v xml:space="preserve">    </v>
          </cell>
          <cell r="K233">
            <v>1.1000000000000001</v>
          </cell>
          <cell r="L233">
            <v>927</v>
          </cell>
          <cell r="M233">
            <v>-0.9</v>
          </cell>
          <cell r="N233">
            <v>1029</v>
          </cell>
          <cell r="O233">
            <v>-1.52</v>
          </cell>
          <cell r="P233">
            <v>1141</v>
          </cell>
          <cell r="Q233">
            <v>-1.48</v>
          </cell>
          <cell r="R233">
            <v>1174</v>
          </cell>
          <cell r="S233">
            <v>3.41</v>
          </cell>
          <cell r="T233">
            <v>1245</v>
          </cell>
          <cell r="U233">
            <v>19</v>
          </cell>
          <cell r="V233">
            <v>3</v>
          </cell>
          <cell r="W233">
            <v>6</v>
          </cell>
          <cell r="X233">
            <v>6</v>
          </cell>
          <cell r="Y233" t="str">
            <v xml:space="preserve">      </v>
          </cell>
          <cell r="Z233">
            <v>195</v>
          </cell>
          <cell r="AA233">
            <v>2.31</v>
          </cell>
          <cell r="AB233">
            <v>1.64</v>
          </cell>
        </row>
        <row r="234">
          <cell r="B234">
            <v>1902</v>
          </cell>
          <cell r="C234" t="str">
            <v xml:space="preserve">VIDACAIXA                       </v>
          </cell>
          <cell r="D234">
            <v>23.965399999999999</v>
          </cell>
          <cell r="E234" t="str">
            <v xml:space="preserve">     </v>
          </cell>
          <cell r="F234" t="str">
            <v xml:space="preserve">    </v>
          </cell>
          <cell r="G234" t="str">
            <v xml:space="preserve">     </v>
          </cell>
          <cell r="H234" t="str">
            <v xml:space="preserve">    </v>
          </cell>
          <cell r="I234">
            <v>6.68</v>
          </cell>
          <cell r="J234">
            <v>1</v>
          </cell>
          <cell r="K234">
            <v>6.43</v>
          </cell>
          <cell r="L234">
            <v>3</v>
          </cell>
          <cell r="M234">
            <v>5.48</v>
          </cell>
          <cell r="N234">
            <v>4</v>
          </cell>
          <cell r="O234">
            <v>5.76</v>
          </cell>
          <cell r="P234">
            <v>18</v>
          </cell>
          <cell r="Q234">
            <v>4.1399999999999997</v>
          </cell>
          <cell r="R234">
            <v>23</v>
          </cell>
          <cell r="S234">
            <v>11.47</v>
          </cell>
          <cell r="T234">
            <v>55</v>
          </cell>
          <cell r="U234">
            <v>983</v>
          </cell>
          <cell r="V234">
            <v>14</v>
          </cell>
          <cell r="W234">
            <v>740</v>
          </cell>
          <cell r="X234">
            <v>19</v>
          </cell>
          <cell r="Y234">
            <v>721</v>
          </cell>
          <cell r="Z234">
            <v>35272</v>
          </cell>
          <cell r="AA234">
            <v>2.66</v>
          </cell>
          <cell r="AB234">
            <v>9.01</v>
          </cell>
        </row>
        <row r="235">
          <cell r="B235">
            <v>1904</v>
          </cell>
          <cell r="C235" t="str">
            <v xml:space="preserve">SEGURCAIXA                      </v>
          </cell>
          <cell r="D235">
            <v>23.321000000000002</v>
          </cell>
          <cell r="E235" t="str">
            <v xml:space="preserve">     </v>
          </cell>
          <cell r="F235" t="str">
            <v xml:space="preserve">    </v>
          </cell>
          <cell r="G235" t="str">
            <v xml:space="preserve">     </v>
          </cell>
          <cell r="H235" t="str">
            <v xml:space="preserve">    </v>
          </cell>
          <cell r="I235">
            <v>6.54</v>
          </cell>
          <cell r="J235">
            <v>2</v>
          </cell>
          <cell r="K235">
            <v>6.24</v>
          </cell>
          <cell r="L235">
            <v>7</v>
          </cell>
          <cell r="M235">
            <v>5.19</v>
          </cell>
          <cell r="N235">
            <v>9</v>
          </cell>
          <cell r="O235">
            <v>5.39</v>
          </cell>
          <cell r="P235">
            <v>27</v>
          </cell>
          <cell r="Q235">
            <v>3.78</v>
          </cell>
          <cell r="R235">
            <v>38</v>
          </cell>
          <cell r="S235">
            <v>11.11</v>
          </cell>
          <cell r="T235">
            <v>77</v>
          </cell>
          <cell r="U235">
            <v>1878</v>
          </cell>
          <cell r="V235">
            <v>75</v>
          </cell>
          <cell r="W235">
            <v>1466</v>
          </cell>
          <cell r="X235">
            <v>278</v>
          </cell>
          <cell r="Y235">
            <v>1188</v>
          </cell>
          <cell r="Z235">
            <v>33591</v>
          </cell>
          <cell r="AA235">
            <v>3.49</v>
          </cell>
          <cell r="AB235">
            <v>10.81</v>
          </cell>
        </row>
        <row r="236">
          <cell r="B236">
            <v>2283</v>
          </cell>
          <cell r="C236" t="str">
            <v xml:space="preserve">AGENCAIXA                       </v>
          </cell>
          <cell r="D236">
            <v>23.308599999999998</v>
          </cell>
          <cell r="E236" t="str">
            <v xml:space="preserve">     </v>
          </cell>
          <cell r="F236" t="str">
            <v xml:space="preserve">    </v>
          </cell>
          <cell r="G236" t="str">
            <v xml:space="preserve">     </v>
          </cell>
          <cell r="H236" t="str">
            <v xml:space="preserve">    </v>
          </cell>
          <cell r="I236">
            <v>6.54</v>
          </cell>
          <cell r="J236">
            <v>3</v>
          </cell>
          <cell r="K236">
            <v>6.24</v>
          </cell>
          <cell r="L236">
            <v>8</v>
          </cell>
          <cell r="M236">
            <v>5.18</v>
          </cell>
          <cell r="N236">
            <v>11</v>
          </cell>
          <cell r="O236">
            <v>5.39</v>
          </cell>
          <cell r="P236">
            <v>28</v>
          </cell>
          <cell r="Q236">
            <v>3.78</v>
          </cell>
          <cell r="R236">
            <v>39</v>
          </cell>
          <cell r="S236">
            <v>11.1</v>
          </cell>
          <cell r="T236">
            <v>78</v>
          </cell>
          <cell r="U236">
            <v>387</v>
          </cell>
          <cell r="V236">
            <v>6</v>
          </cell>
          <cell r="W236">
            <v>212</v>
          </cell>
          <cell r="X236" t="str">
            <v xml:space="preserve">      </v>
          </cell>
          <cell r="Y236">
            <v>212</v>
          </cell>
          <cell r="Z236">
            <v>6913</v>
          </cell>
          <cell r="AA236">
            <v>3.09</v>
          </cell>
          <cell r="AB236">
            <v>10.18</v>
          </cell>
        </row>
        <row r="237">
          <cell r="B237">
            <v>1247</v>
          </cell>
          <cell r="C237" t="str">
            <v xml:space="preserve">AJUNTAMENT PALAFURGELL          </v>
          </cell>
          <cell r="D237">
            <v>19.732700000000001</v>
          </cell>
          <cell r="E237" t="str">
            <v xml:space="preserve">     </v>
          </cell>
          <cell r="F237" t="str">
            <v xml:space="preserve">    </v>
          </cell>
          <cell r="G237" t="str">
            <v xml:space="preserve">     </v>
          </cell>
          <cell r="H237" t="str">
            <v xml:space="preserve">    </v>
          </cell>
          <cell r="I237">
            <v>6.49</v>
          </cell>
          <cell r="J237">
            <v>4</v>
          </cell>
          <cell r="K237">
            <v>6.92</v>
          </cell>
          <cell r="L237">
            <v>1</v>
          </cell>
          <cell r="M237">
            <v>5.76</v>
          </cell>
          <cell r="N237">
            <v>1</v>
          </cell>
          <cell r="O237">
            <v>6.28</v>
          </cell>
          <cell r="P237">
            <v>10</v>
          </cell>
          <cell r="Q237">
            <v>4.0199999999999996</v>
          </cell>
          <cell r="R237">
            <v>26</v>
          </cell>
          <cell r="S237">
            <v>13.28</v>
          </cell>
          <cell r="T237">
            <v>30</v>
          </cell>
          <cell r="U237">
            <v>213</v>
          </cell>
          <cell r="V237">
            <v>15</v>
          </cell>
          <cell r="W237">
            <v>4</v>
          </cell>
          <cell r="X237">
            <v>114</v>
          </cell>
          <cell r="Y237">
            <v>-110</v>
          </cell>
          <cell r="Z237">
            <v>5333</v>
          </cell>
          <cell r="AA237">
            <v>1.36</v>
          </cell>
          <cell r="AB237">
            <v>6.09</v>
          </cell>
        </row>
        <row r="238">
          <cell r="B238">
            <v>2977</v>
          </cell>
          <cell r="C238" t="str">
            <v xml:space="preserve">PPE GRUPO C.INGENIEROS          </v>
          </cell>
          <cell r="D238">
            <v>18.5093</v>
          </cell>
          <cell r="E238" t="str">
            <v xml:space="preserve">     </v>
          </cell>
          <cell r="F238" t="str">
            <v xml:space="preserve">    </v>
          </cell>
          <cell r="G238" t="str">
            <v xml:space="preserve">     </v>
          </cell>
          <cell r="H238" t="str">
            <v xml:space="preserve">    </v>
          </cell>
          <cell r="I238">
            <v>5.19</v>
          </cell>
          <cell r="J238">
            <v>5</v>
          </cell>
          <cell r="K238">
            <v>5.75</v>
          </cell>
          <cell r="L238">
            <v>13</v>
          </cell>
          <cell r="M238">
            <v>4.2</v>
          </cell>
          <cell r="N238">
            <v>34</v>
          </cell>
          <cell r="O238">
            <v>4.87</v>
          </cell>
          <cell r="P238">
            <v>56</v>
          </cell>
          <cell r="Q238">
            <v>2.19</v>
          </cell>
          <cell r="R238">
            <v>131</v>
          </cell>
          <cell r="S238">
            <v>10.07</v>
          </cell>
          <cell r="T238">
            <v>126</v>
          </cell>
          <cell r="U238">
            <v>501</v>
          </cell>
          <cell r="V238">
            <v>5</v>
          </cell>
          <cell r="W238">
            <v>268</v>
          </cell>
          <cell r="X238">
            <v>33</v>
          </cell>
          <cell r="Y238">
            <v>235</v>
          </cell>
          <cell r="Z238">
            <v>8869</v>
          </cell>
          <cell r="AA238">
            <v>0.44</v>
          </cell>
          <cell r="AB238">
            <v>5.42</v>
          </cell>
        </row>
        <row r="239">
          <cell r="B239">
            <v>2786</v>
          </cell>
          <cell r="C239" t="str">
            <v xml:space="preserve">PLAN DE PENSIONES DE IKEA       </v>
          </cell>
          <cell r="D239">
            <v>15.943</v>
          </cell>
          <cell r="E239" t="str">
            <v xml:space="preserve">     </v>
          </cell>
          <cell r="F239" t="str">
            <v xml:space="preserve">    </v>
          </cell>
          <cell r="G239" t="str">
            <v xml:space="preserve">     </v>
          </cell>
          <cell r="H239" t="str">
            <v xml:space="preserve">    </v>
          </cell>
          <cell r="I239">
            <v>4.9800000000000004</v>
          </cell>
          <cell r="J239">
            <v>6</v>
          </cell>
          <cell r="K239">
            <v>5.87</v>
          </cell>
          <cell r="L239">
            <v>12</v>
          </cell>
          <cell r="M239">
            <v>4.6399999999999997</v>
          </cell>
          <cell r="N239">
            <v>28</v>
          </cell>
          <cell r="O239">
            <v>5.37</v>
          </cell>
          <cell r="P239">
            <v>32</v>
          </cell>
          <cell r="Q239">
            <v>3.76</v>
          </cell>
          <cell r="R239">
            <v>42</v>
          </cell>
          <cell r="S239">
            <v>11.26</v>
          </cell>
          <cell r="T239">
            <v>64</v>
          </cell>
          <cell r="U239">
            <v>6009</v>
          </cell>
          <cell r="V239">
            <v>12</v>
          </cell>
          <cell r="W239">
            <v>381</v>
          </cell>
          <cell r="X239">
            <v>49</v>
          </cell>
          <cell r="Y239">
            <v>332</v>
          </cell>
          <cell r="Z239">
            <v>42919</v>
          </cell>
          <cell r="AA239">
            <v>1.87</v>
          </cell>
          <cell r="AB239">
            <v>13.91</v>
          </cell>
        </row>
        <row r="240">
          <cell r="B240">
            <v>2578</v>
          </cell>
          <cell r="C240" t="str">
            <v xml:space="preserve">UNILEVER ESPAÑA                 </v>
          </cell>
          <cell r="D240">
            <v>2.5585</v>
          </cell>
          <cell r="E240" t="str">
            <v xml:space="preserve">     </v>
          </cell>
          <cell r="F240" t="str">
            <v xml:space="preserve">    </v>
          </cell>
          <cell r="G240" t="str">
            <v xml:space="preserve">     </v>
          </cell>
          <cell r="H240" t="str">
            <v xml:space="preserve">    </v>
          </cell>
          <cell r="I240">
            <v>4.87</v>
          </cell>
          <cell r="J240">
            <v>7</v>
          </cell>
          <cell r="K240">
            <v>6.37</v>
          </cell>
          <cell r="L240">
            <v>4</v>
          </cell>
          <cell r="M240">
            <v>4.1399999999999997</v>
          </cell>
          <cell r="N240">
            <v>37</v>
          </cell>
          <cell r="O240">
            <v>2.69</v>
          </cell>
          <cell r="P240">
            <v>246</v>
          </cell>
          <cell r="Q240">
            <v>0.15</v>
          </cell>
          <cell r="R240">
            <v>979</v>
          </cell>
          <cell r="S240">
            <v>7.1</v>
          </cell>
          <cell r="T240">
            <v>831</v>
          </cell>
          <cell r="U240">
            <v>1390</v>
          </cell>
          <cell r="V240">
            <v>26</v>
          </cell>
          <cell r="W240" t="str">
            <v xml:space="preserve">      </v>
          </cell>
          <cell r="X240">
            <v>510</v>
          </cell>
          <cell r="Y240">
            <v>-510</v>
          </cell>
          <cell r="Z240">
            <v>32274</v>
          </cell>
          <cell r="AA240">
            <v>5.07</v>
          </cell>
          <cell r="AB240">
            <v>4.08</v>
          </cell>
        </row>
        <row r="241">
          <cell r="B241">
            <v>2427</v>
          </cell>
          <cell r="C241" t="str">
            <v xml:space="preserve">TOWERS WATSON ESPAÑA            </v>
          </cell>
          <cell r="D241">
            <v>34.209800000000001</v>
          </cell>
          <cell r="E241" t="str">
            <v xml:space="preserve">     </v>
          </cell>
          <cell r="F241" t="str">
            <v xml:space="preserve">    </v>
          </cell>
          <cell r="G241" t="str">
            <v xml:space="preserve">     </v>
          </cell>
          <cell r="H241" t="str">
            <v xml:space="preserve">    </v>
          </cell>
          <cell r="I241">
            <v>4.8600000000000003</v>
          </cell>
          <cell r="J241">
            <v>8</v>
          </cell>
          <cell r="K241">
            <v>5.45</v>
          </cell>
          <cell r="L241">
            <v>20</v>
          </cell>
          <cell r="M241">
            <v>3.74</v>
          </cell>
          <cell r="N241">
            <v>50</v>
          </cell>
          <cell r="O241">
            <v>3.72</v>
          </cell>
          <cell r="P241">
            <v>92</v>
          </cell>
          <cell r="Q241">
            <v>0.59</v>
          </cell>
          <cell r="R241">
            <v>829</v>
          </cell>
          <cell r="S241">
            <v>9.75</v>
          </cell>
          <cell r="T241">
            <v>137</v>
          </cell>
          <cell r="U241">
            <v>322</v>
          </cell>
          <cell r="V241" t="str">
            <v xml:space="preserve">      </v>
          </cell>
          <cell r="W241">
            <v>236</v>
          </cell>
          <cell r="X241" t="str">
            <v xml:space="preserve">      </v>
          </cell>
          <cell r="Y241">
            <v>236</v>
          </cell>
          <cell r="Z241">
            <v>7271</v>
          </cell>
          <cell r="AA241">
            <v>2.12</v>
          </cell>
          <cell r="AB241">
            <v>8.27</v>
          </cell>
        </row>
        <row r="242">
          <cell r="B242">
            <v>172</v>
          </cell>
          <cell r="C242" t="str">
            <v xml:space="preserve">ESADE                           </v>
          </cell>
          <cell r="D242">
            <v>15.8408</v>
          </cell>
          <cell r="E242" t="str">
            <v xml:space="preserve">     </v>
          </cell>
          <cell r="F242" t="str">
            <v xml:space="preserve">    </v>
          </cell>
          <cell r="G242" t="str">
            <v xml:space="preserve">     </v>
          </cell>
          <cell r="H242" t="str">
            <v xml:space="preserve">    </v>
          </cell>
          <cell r="I242">
            <v>4.79</v>
          </cell>
          <cell r="J242">
            <v>10</v>
          </cell>
          <cell r="K242">
            <v>5.48</v>
          </cell>
          <cell r="L242">
            <v>19</v>
          </cell>
          <cell r="M242">
            <v>3.62</v>
          </cell>
          <cell r="N242">
            <v>60</v>
          </cell>
          <cell r="O242">
            <v>4.04</v>
          </cell>
          <cell r="P242">
            <v>83</v>
          </cell>
          <cell r="Q242">
            <v>2.09</v>
          </cell>
          <cell r="R242">
            <v>146</v>
          </cell>
          <cell r="S242">
            <v>10.77</v>
          </cell>
          <cell r="T242">
            <v>93</v>
          </cell>
          <cell r="U242">
            <v>638</v>
          </cell>
          <cell r="V242">
            <v>45</v>
          </cell>
          <cell r="W242">
            <v>9</v>
          </cell>
          <cell r="X242">
            <v>306</v>
          </cell>
          <cell r="Y242">
            <v>-297</v>
          </cell>
          <cell r="Z242">
            <v>24085</v>
          </cell>
          <cell r="AA242">
            <v>1.33</v>
          </cell>
          <cell r="AB242">
            <v>5.31</v>
          </cell>
        </row>
        <row r="243">
          <cell r="B243">
            <v>1928</v>
          </cell>
          <cell r="C243" t="str">
            <v xml:space="preserve">AGUAS DE MURCIA                 </v>
          </cell>
          <cell r="D243">
            <v>21.32</v>
          </cell>
          <cell r="E243" t="str">
            <v xml:space="preserve">     </v>
          </cell>
          <cell r="F243" t="str">
            <v xml:space="preserve">    </v>
          </cell>
          <cell r="G243" t="str">
            <v xml:space="preserve">     </v>
          </cell>
          <cell r="H243" t="str">
            <v xml:space="preserve">    </v>
          </cell>
          <cell r="I243">
            <v>4.75</v>
          </cell>
          <cell r="J243">
            <v>11</v>
          </cell>
          <cell r="K243">
            <v>5.44</v>
          </cell>
          <cell r="L243">
            <v>21</v>
          </cell>
          <cell r="M243">
            <v>4.95</v>
          </cell>
          <cell r="N243">
            <v>20</v>
          </cell>
          <cell r="O243">
            <v>5.32</v>
          </cell>
          <cell r="P243">
            <v>36</v>
          </cell>
          <cell r="Q243">
            <v>3.77</v>
          </cell>
          <cell r="R243">
            <v>41</v>
          </cell>
          <cell r="S243">
            <v>11.16</v>
          </cell>
          <cell r="T243">
            <v>72</v>
          </cell>
          <cell r="U243">
            <v>314</v>
          </cell>
          <cell r="V243">
            <v>27</v>
          </cell>
          <cell r="W243">
            <v>80</v>
          </cell>
          <cell r="X243">
            <v>72</v>
          </cell>
          <cell r="Y243">
            <v>8</v>
          </cell>
          <cell r="Z243">
            <v>3639</v>
          </cell>
          <cell r="AA243">
            <v>2.29</v>
          </cell>
          <cell r="AB243">
            <v>6.99</v>
          </cell>
        </row>
        <row r="244">
          <cell r="B244">
            <v>2382</v>
          </cell>
          <cell r="C244" t="str">
            <v xml:space="preserve">109-003-003                     </v>
          </cell>
          <cell r="D244">
            <v>2.2444000000000002</v>
          </cell>
          <cell r="E244" t="str">
            <v xml:space="preserve">     </v>
          </cell>
          <cell r="F244" t="str">
            <v xml:space="preserve">    </v>
          </cell>
          <cell r="G244" t="str">
            <v xml:space="preserve">     </v>
          </cell>
          <cell r="H244" t="str">
            <v xml:space="preserve">    </v>
          </cell>
          <cell r="I244">
            <v>4.6500000000000004</v>
          </cell>
          <cell r="J244">
            <v>14</v>
          </cell>
          <cell r="K244">
            <v>6.15</v>
          </cell>
          <cell r="L244">
            <v>9</v>
          </cell>
          <cell r="M244">
            <v>5.05</v>
          </cell>
          <cell r="N244">
            <v>13</v>
          </cell>
          <cell r="O244">
            <v>6.14</v>
          </cell>
          <cell r="P244">
            <v>12</v>
          </cell>
          <cell r="Q244">
            <v>4.88</v>
          </cell>
          <cell r="R244">
            <v>18</v>
          </cell>
          <cell r="S244">
            <v>13.07</v>
          </cell>
          <cell r="T244">
            <v>32</v>
          </cell>
          <cell r="U244">
            <v>33</v>
          </cell>
          <cell r="V244" t="str">
            <v xml:space="preserve">      </v>
          </cell>
          <cell r="W244">
            <v>107</v>
          </cell>
          <cell r="X244">
            <v>2</v>
          </cell>
          <cell r="Y244">
            <v>105</v>
          </cell>
          <cell r="Z244">
            <v>4034</v>
          </cell>
          <cell r="AA244">
            <v>-9.59</v>
          </cell>
          <cell r="AB244">
            <v>-3.1</v>
          </cell>
        </row>
        <row r="245">
          <cell r="B245">
            <v>2506</v>
          </cell>
          <cell r="C245" t="str">
            <v xml:space="preserve">CEMENTOS ESPEC.ISLAS            </v>
          </cell>
          <cell r="D245">
            <v>16.277000000000001</v>
          </cell>
          <cell r="E245" t="str">
            <v xml:space="preserve">     </v>
          </cell>
          <cell r="F245" t="str">
            <v xml:space="preserve">    </v>
          </cell>
          <cell r="G245" t="str">
            <v xml:space="preserve">     </v>
          </cell>
          <cell r="H245" t="str">
            <v xml:space="preserve">    </v>
          </cell>
          <cell r="I245">
            <v>4.6500000000000004</v>
          </cell>
          <cell r="J245">
            <v>15</v>
          </cell>
          <cell r="K245">
            <v>5.07</v>
          </cell>
          <cell r="L245">
            <v>31</v>
          </cell>
          <cell r="M245">
            <v>5.01</v>
          </cell>
          <cell r="N245">
            <v>16</v>
          </cell>
          <cell r="O245">
            <v>5.41</v>
          </cell>
          <cell r="P245">
            <v>26</v>
          </cell>
          <cell r="Q245">
            <v>3.87</v>
          </cell>
          <cell r="R245">
            <v>32</v>
          </cell>
          <cell r="S245">
            <v>11.26</v>
          </cell>
          <cell r="T245">
            <v>63</v>
          </cell>
          <cell r="U245">
            <v>99</v>
          </cell>
          <cell r="V245">
            <v>16</v>
          </cell>
          <cell r="W245">
            <v>57</v>
          </cell>
          <cell r="X245">
            <v>16</v>
          </cell>
          <cell r="Y245">
            <v>41</v>
          </cell>
          <cell r="Z245">
            <v>3843</v>
          </cell>
          <cell r="AA245">
            <v>2.42</v>
          </cell>
          <cell r="AB245">
            <v>8.0399999999999991</v>
          </cell>
        </row>
        <row r="246">
          <cell r="B246">
            <v>1878</v>
          </cell>
          <cell r="C246" t="str">
            <v xml:space="preserve">PALL ESPAÑA                     </v>
          </cell>
          <cell r="D246">
            <v>16.038399999999999</v>
          </cell>
          <cell r="E246" t="str">
            <v xml:space="preserve">     </v>
          </cell>
          <cell r="F246" t="str">
            <v xml:space="preserve">    </v>
          </cell>
          <cell r="G246" t="str">
            <v xml:space="preserve">     </v>
          </cell>
          <cell r="H246" t="str">
            <v xml:space="preserve">    </v>
          </cell>
          <cell r="I246">
            <v>4.58</v>
          </cell>
          <cell r="J246">
            <v>16</v>
          </cell>
          <cell r="K246">
            <v>5.05</v>
          </cell>
          <cell r="L246">
            <v>32</v>
          </cell>
          <cell r="M246">
            <v>4.3</v>
          </cell>
          <cell r="N246">
            <v>33</v>
          </cell>
          <cell r="O246">
            <v>5.29</v>
          </cell>
          <cell r="P246">
            <v>37</v>
          </cell>
          <cell r="Q246">
            <v>3.71</v>
          </cell>
          <cell r="R246">
            <v>47</v>
          </cell>
          <cell r="S246">
            <v>11.07</v>
          </cell>
          <cell r="T246">
            <v>81</v>
          </cell>
          <cell r="U246">
            <v>68</v>
          </cell>
          <cell r="V246">
            <v>3</v>
          </cell>
          <cell r="W246">
            <v>69</v>
          </cell>
          <cell r="X246">
            <v>10</v>
          </cell>
          <cell r="Y246">
            <v>59</v>
          </cell>
          <cell r="Z246">
            <v>4606</v>
          </cell>
          <cell r="AA246">
            <v>2.52</v>
          </cell>
          <cell r="AB246">
            <v>8.19</v>
          </cell>
        </row>
        <row r="247">
          <cell r="B247">
            <v>1686</v>
          </cell>
          <cell r="C247" t="str">
            <v xml:space="preserve">MERIAL LABORATORIOS             </v>
          </cell>
          <cell r="D247">
            <v>3.5194999999999999</v>
          </cell>
          <cell r="E247" t="str">
            <v xml:space="preserve">     </v>
          </cell>
          <cell r="F247" t="str">
            <v xml:space="preserve">    </v>
          </cell>
          <cell r="G247" t="str">
            <v xml:space="preserve">     </v>
          </cell>
          <cell r="H247" t="str">
            <v xml:space="preserve">    </v>
          </cell>
          <cell r="I247">
            <v>4.54</v>
          </cell>
          <cell r="J247">
            <v>17</v>
          </cell>
          <cell r="K247">
            <v>5.22</v>
          </cell>
          <cell r="L247">
            <v>29</v>
          </cell>
          <cell r="M247">
            <v>3.63</v>
          </cell>
          <cell r="N247">
            <v>59</v>
          </cell>
          <cell r="O247">
            <v>3.59</v>
          </cell>
          <cell r="P247">
            <v>98</v>
          </cell>
          <cell r="Q247">
            <v>1.78</v>
          </cell>
          <cell r="R247">
            <v>224</v>
          </cell>
          <cell r="S247">
            <v>9.98</v>
          </cell>
          <cell r="T247">
            <v>128</v>
          </cell>
          <cell r="U247">
            <v>59</v>
          </cell>
          <cell r="V247">
            <v>4</v>
          </cell>
          <cell r="W247">
            <v>-3</v>
          </cell>
          <cell r="X247">
            <v>4</v>
          </cell>
          <cell r="Y247">
            <v>-7</v>
          </cell>
          <cell r="Z247">
            <v>4925</v>
          </cell>
          <cell r="AA247">
            <v>1.1499999999999999</v>
          </cell>
          <cell r="AB247">
            <v>3.49</v>
          </cell>
        </row>
        <row r="248">
          <cell r="B248">
            <v>1815</v>
          </cell>
          <cell r="C248" t="str">
            <v xml:space="preserve">128-001-001                     </v>
          </cell>
          <cell r="D248">
            <v>2.4022000000000001</v>
          </cell>
          <cell r="E248" t="str">
            <v xml:space="preserve">     </v>
          </cell>
          <cell r="F248" t="str">
            <v xml:space="preserve">    </v>
          </cell>
          <cell r="G248" t="str">
            <v xml:space="preserve">     </v>
          </cell>
          <cell r="H248" t="str">
            <v xml:space="preserve">    </v>
          </cell>
          <cell r="I248">
            <v>4.5199999999999996</v>
          </cell>
          <cell r="J248">
            <v>18</v>
          </cell>
          <cell r="K248">
            <v>6.06</v>
          </cell>
          <cell r="L248">
            <v>10</v>
          </cell>
          <cell r="M248">
            <v>5.3</v>
          </cell>
          <cell r="N248">
            <v>5</v>
          </cell>
          <cell r="O248">
            <v>5.23</v>
          </cell>
          <cell r="P248">
            <v>44</v>
          </cell>
          <cell r="Q248">
            <v>3.67</v>
          </cell>
          <cell r="R248">
            <v>51</v>
          </cell>
          <cell r="S248">
            <v>10.3</v>
          </cell>
          <cell r="T248">
            <v>115</v>
          </cell>
          <cell r="U248">
            <v>3740</v>
          </cell>
          <cell r="V248">
            <v>15</v>
          </cell>
          <cell r="W248">
            <v>4876</v>
          </cell>
          <cell r="X248">
            <v>130</v>
          </cell>
          <cell r="Y248">
            <v>4746</v>
          </cell>
          <cell r="Z248">
            <v>141378</v>
          </cell>
          <cell r="AA248">
            <v>2.2599999999999998</v>
          </cell>
          <cell r="AB248">
            <v>8.19</v>
          </cell>
        </row>
        <row r="249">
          <cell r="B249">
            <v>2285</v>
          </cell>
          <cell r="C249" t="str">
            <v xml:space="preserve">PP EMPLEO CAIXABANK             </v>
          </cell>
          <cell r="D249">
            <v>15.307499999999999</v>
          </cell>
          <cell r="E249" t="str">
            <v xml:space="preserve">     </v>
          </cell>
          <cell r="F249" t="str">
            <v xml:space="preserve">    </v>
          </cell>
          <cell r="G249" t="str">
            <v xml:space="preserve">     </v>
          </cell>
          <cell r="H249" t="str">
            <v xml:space="preserve">    </v>
          </cell>
          <cell r="I249">
            <v>4.47</v>
          </cell>
          <cell r="J249">
            <v>20</v>
          </cell>
          <cell r="K249">
            <v>5.63</v>
          </cell>
          <cell r="L249">
            <v>17</v>
          </cell>
          <cell r="M249">
            <v>4.42</v>
          </cell>
          <cell r="N249">
            <v>32</v>
          </cell>
          <cell r="O249">
            <v>5.16</v>
          </cell>
          <cell r="P249">
            <v>47</v>
          </cell>
          <cell r="Q249">
            <v>2.84</v>
          </cell>
          <cell r="R249">
            <v>83</v>
          </cell>
          <cell r="S249">
            <v>7.88</v>
          </cell>
          <cell r="T249">
            <v>470</v>
          </cell>
          <cell r="U249">
            <v>52393</v>
          </cell>
          <cell r="V249">
            <v>19771</v>
          </cell>
          <cell r="W249">
            <v>109116</v>
          </cell>
          <cell r="X249">
            <v>216682</v>
          </cell>
          <cell r="Y249">
            <v>-10.75</v>
          </cell>
          <cell r="Z249">
            <v>8445635</v>
          </cell>
          <cell r="AA249">
            <v>0.51</v>
          </cell>
          <cell r="AB249">
            <v>2</v>
          </cell>
        </row>
        <row r="250">
          <cell r="B250">
            <v>2719</v>
          </cell>
          <cell r="C250" t="str">
            <v xml:space="preserve">108-004-000                     </v>
          </cell>
          <cell r="D250">
            <v>2.2835000000000001</v>
          </cell>
          <cell r="E250" t="str">
            <v xml:space="preserve">     </v>
          </cell>
          <cell r="F250" t="str">
            <v xml:space="preserve">    </v>
          </cell>
          <cell r="G250" t="str">
            <v xml:space="preserve">     </v>
          </cell>
          <cell r="H250" t="str">
            <v xml:space="preserve">    </v>
          </cell>
          <cell r="I250">
            <v>4.47</v>
          </cell>
          <cell r="J250">
            <v>19</v>
          </cell>
          <cell r="K250">
            <v>6.31</v>
          </cell>
          <cell r="L250">
            <v>6</v>
          </cell>
          <cell r="M250">
            <v>5.28</v>
          </cell>
          <cell r="N250">
            <v>6</v>
          </cell>
          <cell r="O250">
            <v>6.03</v>
          </cell>
          <cell r="P250">
            <v>15</v>
          </cell>
          <cell r="Q250">
            <v>5.69</v>
          </cell>
          <cell r="R250">
            <v>8</v>
          </cell>
          <cell r="S250">
            <v>11.61</v>
          </cell>
          <cell r="T250">
            <v>51</v>
          </cell>
          <cell r="U250">
            <v>309</v>
          </cell>
          <cell r="V250">
            <v>1</v>
          </cell>
          <cell r="W250">
            <v>263</v>
          </cell>
          <cell r="X250">
            <v>3</v>
          </cell>
          <cell r="Y250">
            <v>260</v>
          </cell>
          <cell r="Z250">
            <v>4755</v>
          </cell>
          <cell r="AA250">
            <v>4.21</v>
          </cell>
          <cell r="AB250">
            <v>9.56</v>
          </cell>
        </row>
        <row r="251">
          <cell r="B251">
            <v>2337</v>
          </cell>
          <cell r="C251" t="str">
            <v xml:space="preserve">138-001-001                     </v>
          </cell>
          <cell r="D251">
            <v>1.6035999999999999</v>
          </cell>
          <cell r="E251" t="str">
            <v xml:space="preserve">     </v>
          </cell>
          <cell r="F251" t="str">
            <v xml:space="preserve">    </v>
          </cell>
          <cell r="G251" t="str">
            <v xml:space="preserve">     </v>
          </cell>
          <cell r="H251" t="str">
            <v xml:space="preserve">    </v>
          </cell>
          <cell r="I251">
            <v>4.43</v>
          </cell>
          <cell r="J251">
            <v>21</v>
          </cell>
          <cell r="K251">
            <v>4.96</v>
          </cell>
          <cell r="L251">
            <v>38</v>
          </cell>
          <cell r="M251">
            <v>3.92</v>
          </cell>
          <cell r="N251">
            <v>43</v>
          </cell>
          <cell r="O251">
            <v>3.7</v>
          </cell>
          <cell r="P251">
            <v>93</v>
          </cell>
          <cell r="Q251">
            <v>1.87</v>
          </cell>
          <cell r="R251">
            <v>203</v>
          </cell>
          <cell r="S251">
            <v>10.09</v>
          </cell>
          <cell r="T251">
            <v>125</v>
          </cell>
          <cell r="U251">
            <v>799</v>
          </cell>
          <cell r="V251">
            <v>54</v>
          </cell>
          <cell r="W251">
            <v>3486</v>
          </cell>
          <cell r="X251">
            <v>1267</v>
          </cell>
          <cell r="Y251">
            <v>2219</v>
          </cell>
          <cell r="Z251">
            <v>53707</v>
          </cell>
          <cell r="AA251">
            <v>2.77</v>
          </cell>
          <cell r="AB251">
            <v>5.71</v>
          </cell>
        </row>
        <row r="252">
          <cell r="B252">
            <v>2269</v>
          </cell>
          <cell r="C252" t="str">
            <v xml:space="preserve">GUIDANT                         </v>
          </cell>
          <cell r="D252">
            <v>1.9661999999999999</v>
          </cell>
          <cell r="E252" t="str">
            <v xml:space="preserve">     </v>
          </cell>
          <cell r="F252" t="str">
            <v xml:space="preserve">    </v>
          </cell>
          <cell r="G252" t="str">
            <v xml:space="preserve">     </v>
          </cell>
          <cell r="H252" t="str">
            <v xml:space="preserve">    </v>
          </cell>
          <cell r="I252">
            <v>4.3499999999999996</v>
          </cell>
          <cell r="J252">
            <v>22</v>
          </cell>
          <cell r="K252">
            <v>5.31</v>
          </cell>
          <cell r="L252">
            <v>24</v>
          </cell>
          <cell r="M252">
            <v>3.73</v>
          </cell>
          <cell r="N252">
            <v>51</v>
          </cell>
          <cell r="O252">
            <v>4.07</v>
          </cell>
          <cell r="P252">
            <v>80</v>
          </cell>
          <cell r="Q252">
            <v>3.38</v>
          </cell>
          <cell r="R252">
            <v>61</v>
          </cell>
          <cell r="S252">
            <v>10.34</v>
          </cell>
          <cell r="T252">
            <v>113</v>
          </cell>
          <cell r="U252">
            <v>281</v>
          </cell>
          <cell r="V252">
            <v>7</v>
          </cell>
          <cell r="W252">
            <v>307</v>
          </cell>
          <cell r="X252">
            <v>34</v>
          </cell>
          <cell r="Y252">
            <v>273</v>
          </cell>
          <cell r="Z252">
            <v>7364</v>
          </cell>
          <cell r="AA252">
            <v>3.86</v>
          </cell>
          <cell r="AB252">
            <v>9.1300000000000008</v>
          </cell>
        </row>
        <row r="253">
          <cell r="B253">
            <v>1997</v>
          </cell>
          <cell r="C253" t="str">
            <v xml:space="preserve">PEPP GRU. LILLY                 </v>
          </cell>
          <cell r="D253">
            <v>1.9536</v>
          </cell>
          <cell r="E253" t="str">
            <v xml:space="preserve">     </v>
          </cell>
          <cell r="F253" t="str">
            <v xml:space="preserve">    </v>
          </cell>
          <cell r="G253" t="str">
            <v xml:space="preserve">     </v>
          </cell>
          <cell r="H253" t="str">
            <v xml:space="preserve">    </v>
          </cell>
          <cell r="I253">
            <v>4.34</v>
          </cell>
          <cell r="J253">
            <v>23</v>
          </cell>
          <cell r="K253">
            <v>5.3</v>
          </cell>
          <cell r="L253">
            <v>25</v>
          </cell>
          <cell r="M253">
            <v>3.73</v>
          </cell>
          <cell r="N253">
            <v>52</v>
          </cell>
          <cell r="O253">
            <v>4.0599999999999996</v>
          </cell>
          <cell r="P253">
            <v>81</v>
          </cell>
          <cell r="Q253">
            <v>3.37</v>
          </cell>
          <cell r="R253">
            <v>63</v>
          </cell>
          <cell r="S253">
            <v>10.3</v>
          </cell>
          <cell r="T253">
            <v>116</v>
          </cell>
          <cell r="U253">
            <v>1056</v>
          </cell>
          <cell r="V253">
            <v>27</v>
          </cell>
          <cell r="W253">
            <v>1254</v>
          </cell>
          <cell r="X253">
            <v>241</v>
          </cell>
          <cell r="Y253">
            <v>1013</v>
          </cell>
          <cell r="Z253">
            <v>63196</v>
          </cell>
          <cell r="AA253">
            <v>1.32</v>
          </cell>
          <cell r="AB253">
            <v>6.35</v>
          </cell>
        </row>
        <row r="254">
          <cell r="B254">
            <v>2424</v>
          </cell>
          <cell r="C254" t="str">
            <v xml:space="preserve">ALIER                           </v>
          </cell>
          <cell r="D254">
            <v>13.4138</v>
          </cell>
          <cell r="E254" t="str">
            <v xml:space="preserve">     </v>
          </cell>
          <cell r="F254" t="str">
            <v xml:space="preserve">    </v>
          </cell>
          <cell r="G254" t="str">
            <v xml:space="preserve">     </v>
          </cell>
          <cell r="H254" t="str">
            <v xml:space="preserve">    </v>
          </cell>
          <cell r="I254">
            <v>4.3</v>
          </cell>
          <cell r="J254">
            <v>24</v>
          </cell>
          <cell r="K254">
            <v>4.99</v>
          </cell>
          <cell r="L254">
            <v>36</v>
          </cell>
          <cell r="M254">
            <v>3.41</v>
          </cell>
          <cell r="N254">
            <v>75</v>
          </cell>
          <cell r="O254">
            <v>3.35</v>
          </cell>
          <cell r="P254">
            <v>123</v>
          </cell>
          <cell r="Q254">
            <v>1.56</v>
          </cell>
          <cell r="R254">
            <v>342</v>
          </cell>
          <cell r="S254">
            <v>9.77</v>
          </cell>
          <cell r="T254">
            <v>135</v>
          </cell>
          <cell r="U254">
            <v>145</v>
          </cell>
          <cell r="V254">
            <v>13</v>
          </cell>
          <cell r="W254">
            <v>53</v>
          </cell>
          <cell r="X254">
            <v>9</v>
          </cell>
          <cell r="Y254">
            <v>44</v>
          </cell>
          <cell r="Z254">
            <v>2460</v>
          </cell>
          <cell r="AA254">
            <v>1.94</v>
          </cell>
          <cell r="AB254">
            <v>7.03</v>
          </cell>
        </row>
        <row r="255">
          <cell r="B255">
            <v>2328</v>
          </cell>
          <cell r="C255" t="str">
            <v xml:space="preserve">014-005-000                     </v>
          </cell>
          <cell r="D255">
            <v>22.695699999999999</v>
          </cell>
          <cell r="E255" t="str">
            <v xml:space="preserve">     </v>
          </cell>
          <cell r="F255" t="str">
            <v xml:space="preserve">    </v>
          </cell>
          <cell r="G255" t="str">
            <v xml:space="preserve">     </v>
          </cell>
          <cell r="H255" t="str">
            <v xml:space="preserve">    </v>
          </cell>
          <cell r="I255">
            <v>4.2699999999999996</v>
          </cell>
          <cell r="J255">
            <v>27</v>
          </cell>
          <cell r="K255">
            <v>3.95</v>
          </cell>
          <cell r="L255">
            <v>132</v>
          </cell>
          <cell r="M255">
            <v>2.42</v>
          </cell>
          <cell r="N255">
            <v>273</v>
          </cell>
          <cell r="O255">
            <v>2.68</v>
          </cell>
          <cell r="P255">
            <v>248</v>
          </cell>
          <cell r="Q255">
            <v>1.7</v>
          </cell>
          <cell r="R255">
            <v>251</v>
          </cell>
          <cell r="S255">
            <v>7.4</v>
          </cell>
          <cell r="T255">
            <v>717</v>
          </cell>
          <cell r="U255">
            <v>3049</v>
          </cell>
          <cell r="V255">
            <v>82</v>
          </cell>
          <cell r="W255">
            <v>1976</v>
          </cell>
          <cell r="X255">
            <v>368</v>
          </cell>
          <cell r="Y255">
            <v>1608</v>
          </cell>
          <cell r="Z255">
            <v>47314</v>
          </cell>
          <cell r="AA255">
            <v>2.15</v>
          </cell>
          <cell r="AB255">
            <v>4.5199999999999996</v>
          </cell>
        </row>
        <row r="256">
          <cell r="B256">
            <v>2979</v>
          </cell>
          <cell r="C256" t="str">
            <v xml:space="preserve">SABIC INNOVA.PLASTICS ESP.      </v>
          </cell>
          <cell r="D256">
            <v>20.315000000000001</v>
          </cell>
          <cell r="E256" t="str">
            <v xml:space="preserve">     </v>
          </cell>
          <cell r="F256" t="str">
            <v xml:space="preserve">    </v>
          </cell>
          <cell r="G256" t="str">
            <v xml:space="preserve">     </v>
          </cell>
          <cell r="H256" t="str">
            <v xml:space="preserve">    </v>
          </cell>
          <cell r="I256">
            <v>4.26</v>
          </cell>
          <cell r="J256">
            <v>28</v>
          </cell>
          <cell r="K256">
            <v>5.28</v>
          </cell>
          <cell r="L256">
            <v>27</v>
          </cell>
          <cell r="M256">
            <v>4.95</v>
          </cell>
          <cell r="N256">
            <v>21</v>
          </cell>
          <cell r="O256">
            <v>5.27</v>
          </cell>
          <cell r="P256">
            <v>38</v>
          </cell>
          <cell r="Q256">
            <v>3.7</v>
          </cell>
          <cell r="R256">
            <v>48</v>
          </cell>
          <cell r="S256">
            <v>11.01</v>
          </cell>
          <cell r="T256">
            <v>84</v>
          </cell>
          <cell r="U256">
            <v>747</v>
          </cell>
          <cell r="V256">
            <v>56</v>
          </cell>
          <cell r="W256">
            <v>1155</v>
          </cell>
          <cell r="X256">
            <v>705</v>
          </cell>
          <cell r="Y256">
            <v>450</v>
          </cell>
          <cell r="Z256">
            <v>51359</v>
          </cell>
          <cell r="AA256">
            <v>-0.03</v>
          </cell>
          <cell r="AB256">
            <v>4.62</v>
          </cell>
        </row>
        <row r="257">
          <cell r="B257">
            <v>3092</v>
          </cell>
          <cell r="C257" t="str">
            <v xml:space="preserve">PP NUCLENOR                     </v>
          </cell>
          <cell r="D257">
            <v>23.511800000000001</v>
          </cell>
          <cell r="E257" t="str">
            <v xml:space="preserve">     </v>
          </cell>
          <cell r="F257" t="str">
            <v xml:space="preserve">    </v>
          </cell>
          <cell r="G257" t="str">
            <v xml:space="preserve">     </v>
          </cell>
          <cell r="H257" t="str">
            <v xml:space="preserve">    </v>
          </cell>
          <cell r="I257">
            <v>4.2</v>
          </cell>
          <cell r="J257">
            <v>30</v>
          </cell>
          <cell r="K257">
            <v>4.55</v>
          </cell>
          <cell r="L257">
            <v>56</v>
          </cell>
          <cell r="M257">
            <v>3.19</v>
          </cell>
          <cell r="N257">
            <v>100</v>
          </cell>
          <cell r="O257">
            <v>3.07</v>
          </cell>
          <cell r="P257">
            <v>148</v>
          </cell>
          <cell r="Q257">
            <v>2.0099999999999998</v>
          </cell>
          <cell r="R257">
            <v>160</v>
          </cell>
          <cell r="S257">
            <v>8.9</v>
          </cell>
          <cell r="T257">
            <v>201</v>
          </cell>
          <cell r="U257">
            <v>160</v>
          </cell>
          <cell r="V257">
            <v>99</v>
          </cell>
          <cell r="W257">
            <v>473</v>
          </cell>
          <cell r="X257">
            <v>1034</v>
          </cell>
          <cell r="Y257">
            <v>-561</v>
          </cell>
          <cell r="Z257">
            <v>32364</v>
          </cell>
          <cell r="AA257">
            <v>0.16</v>
          </cell>
          <cell r="AB257">
            <v>2.0099999999999998</v>
          </cell>
        </row>
        <row r="258">
          <cell r="B258">
            <v>2822</v>
          </cell>
          <cell r="C258" t="str">
            <v xml:space="preserve">KROMSCHROEDER.S.A.              </v>
          </cell>
          <cell r="D258">
            <v>23.842400000000001</v>
          </cell>
          <cell r="E258" t="str">
            <v xml:space="preserve">     </v>
          </cell>
          <cell r="F258" t="str">
            <v xml:space="preserve">    </v>
          </cell>
          <cell r="G258" t="str">
            <v xml:space="preserve">     </v>
          </cell>
          <cell r="H258" t="str">
            <v xml:space="preserve">    </v>
          </cell>
          <cell r="I258">
            <v>4.18</v>
          </cell>
          <cell r="J258">
            <v>32</v>
          </cell>
          <cell r="K258">
            <v>4.8600000000000003</v>
          </cell>
          <cell r="L258">
            <v>40</v>
          </cell>
          <cell r="M258">
            <v>3.27</v>
          </cell>
          <cell r="N258">
            <v>93</v>
          </cell>
          <cell r="O258">
            <v>3.23</v>
          </cell>
          <cell r="P258">
            <v>135</v>
          </cell>
          <cell r="Q258">
            <v>1.42</v>
          </cell>
          <cell r="R258">
            <v>431</v>
          </cell>
          <cell r="S258">
            <v>9.52</v>
          </cell>
          <cell r="T258">
            <v>153</v>
          </cell>
          <cell r="U258">
            <v>121</v>
          </cell>
          <cell r="V258">
            <v>2</v>
          </cell>
          <cell r="W258">
            <v>2</v>
          </cell>
          <cell r="X258">
            <v>19</v>
          </cell>
          <cell r="Y258">
            <v>-17</v>
          </cell>
          <cell r="Z258">
            <v>498</v>
          </cell>
          <cell r="AA258">
            <v>0.03</v>
          </cell>
          <cell r="AB258">
            <v>1.61</v>
          </cell>
        </row>
        <row r="259">
          <cell r="B259">
            <v>771</v>
          </cell>
          <cell r="C259" t="str">
            <v xml:space="preserve">PP TERSA                        </v>
          </cell>
          <cell r="D259">
            <v>23.283200000000001</v>
          </cell>
          <cell r="E259" t="str">
            <v xml:space="preserve">     </v>
          </cell>
          <cell r="F259" t="str">
            <v xml:space="preserve">    </v>
          </cell>
          <cell r="G259" t="str">
            <v xml:space="preserve">     </v>
          </cell>
          <cell r="H259" t="str">
            <v xml:space="preserve">    </v>
          </cell>
          <cell r="I259">
            <v>4.09</v>
          </cell>
          <cell r="J259">
            <v>37</v>
          </cell>
          <cell r="K259">
            <v>4.7699999999999996</v>
          </cell>
          <cell r="L259">
            <v>45</v>
          </cell>
          <cell r="M259">
            <v>3.18</v>
          </cell>
          <cell r="N259">
            <v>101</v>
          </cell>
          <cell r="O259">
            <v>3.14</v>
          </cell>
          <cell r="P259">
            <v>138</v>
          </cell>
          <cell r="Q259">
            <v>1.33</v>
          </cell>
          <cell r="R259">
            <v>471</v>
          </cell>
          <cell r="S259">
            <v>9.4600000000000009</v>
          </cell>
          <cell r="T259">
            <v>156</v>
          </cell>
          <cell r="U259">
            <v>164</v>
          </cell>
          <cell r="V259">
            <v>15</v>
          </cell>
          <cell r="W259">
            <v>15</v>
          </cell>
          <cell r="X259">
            <v>155</v>
          </cell>
          <cell r="Y259">
            <v>-140</v>
          </cell>
          <cell r="Z259">
            <v>4844</v>
          </cell>
          <cell r="AA259">
            <v>-0.66</v>
          </cell>
          <cell r="AB259">
            <v>1.48</v>
          </cell>
        </row>
        <row r="260">
          <cell r="B260">
            <v>2258</v>
          </cell>
          <cell r="C260" t="str">
            <v xml:space="preserve">DE BAUSCH-LOMB                  </v>
          </cell>
          <cell r="D260">
            <v>20.102599999999999</v>
          </cell>
          <cell r="E260" t="str">
            <v xml:space="preserve">     </v>
          </cell>
          <cell r="F260" t="str">
            <v xml:space="preserve">    </v>
          </cell>
          <cell r="G260" t="str">
            <v xml:space="preserve">     </v>
          </cell>
          <cell r="H260" t="str">
            <v xml:space="preserve">    </v>
          </cell>
          <cell r="I260">
            <v>4.09</v>
          </cell>
          <cell r="J260">
            <v>38</v>
          </cell>
          <cell r="K260">
            <v>4.9800000000000004</v>
          </cell>
          <cell r="L260">
            <v>37</v>
          </cell>
          <cell r="M260">
            <v>4.96</v>
          </cell>
          <cell r="N260">
            <v>19</v>
          </cell>
          <cell r="O260">
            <v>5.32</v>
          </cell>
          <cell r="P260">
            <v>35</v>
          </cell>
          <cell r="Q260">
            <v>3.79</v>
          </cell>
          <cell r="R260">
            <v>37</v>
          </cell>
          <cell r="S260">
            <v>11.19</v>
          </cell>
          <cell r="T260">
            <v>71</v>
          </cell>
          <cell r="U260">
            <v>126</v>
          </cell>
          <cell r="V260">
            <v>1</v>
          </cell>
          <cell r="W260">
            <v>137</v>
          </cell>
          <cell r="X260">
            <v>2</v>
          </cell>
          <cell r="Y260">
            <v>135</v>
          </cell>
          <cell r="Z260">
            <v>4503</v>
          </cell>
          <cell r="AA260">
            <v>3.22</v>
          </cell>
          <cell r="AB260">
            <v>10.050000000000001</v>
          </cell>
        </row>
        <row r="261">
          <cell r="B261">
            <v>1593</v>
          </cell>
          <cell r="C261" t="str">
            <v xml:space="preserve">116-002-002                     </v>
          </cell>
          <cell r="D261">
            <v>1.2655000000000001</v>
          </cell>
          <cell r="E261" t="str">
            <v xml:space="preserve">     </v>
          </cell>
          <cell r="F261" t="str">
            <v xml:space="preserve">    </v>
          </cell>
          <cell r="G261" t="str">
            <v xml:space="preserve">     </v>
          </cell>
          <cell r="H261" t="str">
            <v xml:space="preserve">    </v>
          </cell>
          <cell r="I261">
            <v>4.05</v>
          </cell>
          <cell r="J261">
            <v>39</v>
          </cell>
          <cell r="K261">
            <v>5.04</v>
          </cell>
          <cell r="L261">
            <v>33</v>
          </cell>
          <cell r="M261">
            <v>4.09</v>
          </cell>
          <cell r="N261">
            <v>39</v>
          </cell>
          <cell r="O261">
            <v>4.76</v>
          </cell>
          <cell r="P261">
            <v>58</v>
          </cell>
          <cell r="Q261">
            <v>3.75</v>
          </cell>
          <cell r="R261">
            <v>43</v>
          </cell>
          <cell r="S261">
            <v>10.9</v>
          </cell>
          <cell r="T261">
            <v>89</v>
          </cell>
          <cell r="U261">
            <v>226</v>
          </cell>
          <cell r="V261">
            <v>10</v>
          </cell>
          <cell r="W261">
            <v>618</v>
          </cell>
          <cell r="X261">
            <v>29</v>
          </cell>
          <cell r="Y261">
            <v>589</v>
          </cell>
          <cell r="Z261">
            <v>8962</v>
          </cell>
          <cell r="AA261">
            <v>4.28</v>
          </cell>
          <cell r="AB261">
            <v>12.09</v>
          </cell>
        </row>
        <row r="262">
          <cell r="B262">
            <v>805</v>
          </cell>
          <cell r="C262" t="str">
            <v xml:space="preserve">MC MUTUAL                       </v>
          </cell>
          <cell r="D262">
            <v>13.3048</v>
          </cell>
          <cell r="E262" t="str">
            <v xml:space="preserve">     </v>
          </cell>
          <cell r="F262" t="str">
            <v xml:space="preserve">    </v>
          </cell>
          <cell r="G262" t="str">
            <v xml:space="preserve">     </v>
          </cell>
          <cell r="H262" t="str">
            <v xml:space="preserve">    </v>
          </cell>
          <cell r="I262">
            <v>4.04</v>
          </cell>
          <cell r="J262">
            <v>40</v>
          </cell>
          <cell r="K262">
            <v>5.03</v>
          </cell>
          <cell r="L262">
            <v>35</v>
          </cell>
          <cell r="M262">
            <v>4.01</v>
          </cell>
          <cell r="N262">
            <v>41</v>
          </cell>
          <cell r="O262">
            <v>3.86</v>
          </cell>
          <cell r="P262">
            <v>87</v>
          </cell>
          <cell r="Q262">
            <v>1.26</v>
          </cell>
          <cell r="R262">
            <v>516</v>
          </cell>
          <cell r="S262">
            <v>10.41</v>
          </cell>
          <cell r="T262">
            <v>107</v>
          </cell>
          <cell r="U262">
            <v>2408</v>
          </cell>
          <cell r="V262">
            <v>88</v>
          </cell>
          <cell r="W262">
            <v>784</v>
          </cell>
          <cell r="X262">
            <v>508</v>
          </cell>
          <cell r="Y262">
            <v>276</v>
          </cell>
          <cell r="Z262">
            <v>32854</v>
          </cell>
          <cell r="AA262">
            <v>2.54</v>
          </cell>
          <cell r="AB262">
            <v>5.55</v>
          </cell>
        </row>
        <row r="263">
          <cell r="B263">
            <v>2993</v>
          </cell>
          <cell r="C263" t="str">
            <v xml:space="preserve">ROCHE DIAGNOSTICS               </v>
          </cell>
          <cell r="D263">
            <v>2.4142000000000001</v>
          </cell>
          <cell r="E263" t="str">
            <v xml:space="preserve">     </v>
          </cell>
          <cell r="F263" t="str">
            <v xml:space="preserve">    </v>
          </cell>
          <cell r="G263" t="str">
            <v xml:space="preserve">     </v>
          </cell>
          <cell r="H263" t="str">
            <v xml:space="preserve">    </v>
          </cell>
          <cell r="I263">
            <v>3.98</v>
          </cell>
          <cell r="J263">
            <v>41</v>
          </cell>
          <cell r="K263">
            <v>4.5999999999999996</v>
          </cell>
          <cell r="L263">
            <v>51</v>
          </cell>
          <cell r="M263">
            <v>3.51</v>
          </cell>
          <cell r="N263">
            <v>65</v>
          </cell>
          <cell r="O263">
            <v>3.09</v>
          </cell>
          <cell r="P263">
            <v>146</v>
          </cell>
          <cell r="Q263">
            <v>1.25</v>
          </cell>
          <cell r="R263">
            <v>518</v>
          </cell>
          <cell r="S263">
            <v>8.75</v>
          </cell>
          <cell r="T263">
            <v>225</v>
          </cell>
          <cell r="U263">
            <v>1855</v>
          </cell>
          <cell r="V263">
            <v>13</v>
          </cell>
          <cell r="W263">
            <v>1861</v>
          </cell>
          <cell r="X263">
            <v>94</v>
          </cell>
          <cell r="Y263">
            <v>1767</v>
          </cell>
          <cell r="Z263">
            <v>39741</v>
          </cell>
          <cell r="AA263">
            <v>3.33</v>
          </cell>
          <cell r="AB263">
            <v>8.9600000000000009</v>
          </cell>
        </row>
        <row r="264">
          <cell r="B264">
            <v>1929</v>
          </cell>
          <cell r="C264" t="str">
            <v xml:space="preserve">PPPC BMW BANK GMBH S.ESP.       </v>
          </cell>
          <cell r="D264">
            <v>27.663</v>
          </cell>
          <cell r="E264" t="str">
            <v xml:space="preserve">     </v>
          </cell>
          <cell r="F264" t="str">
            <v xml:space="preserve">    </v>
          </cell>
          <cell r="G264" t="str">
            <v xml:space="preserve">     </v>
          </cell>
          <cell r="H264" t="str">
            <v xml:space="preserve">    </v>
          </cell>
          <cell r="I264">
            <v>3.97</v>
          </cell>
          <cell r="J264">
            <v>44</v>
          </cell>
          <cell r="K264">
            <v>4.1900000000000004</v>
          </cell>
          <cell r="L264">
            <v>81</v>
          </cell>
          <cell r="M264">
            <v>2.96</v>
          </cell>
          <cell r="N264">
            <v>129</v>
          </cell>
          <cell r="O264">
            <v>2.77</v>
          </cell>
          <cell r="P264">
            <v>211</v>
          </cell>
          <cell r="Q264">
            <v>1.58</v>
          </cell>
          <cell r="R264">
            <v>332</v>
          </cell>
          <cell r="S264">
            <v>8.52</v>
          </cell>
          <cell r="T264">
            <v>274</v>
          </cell>
          <cell r="U264">
            <v>243</v>
          </cell>
          <cell r="V264">
            <v>1</v>
          </cell>
          <cell r="W264">
            <v>110</v>
          </cell>
          <cell r="X264">
            <v>4</v>
          </cell>
          <cell r="Y264">
            <v>106</v>
          </cell>
          <cell r="Z264">
            <v>3538</v>
          </cell>
          <cell r="AA264">
            <v>2.5299999999999998</v>
          </cell>
          <cell r="AB264">
            <v>7.42</v>
          </cell>
        </row>
        <row r="265">
          <cell r="B265">
            <v>1930</v>
          </cell>
          <cell r="C265" t="str">
            <v xml:space="preserve">PPPC BMW IBERICA-ESP.           </v>
          </cell>
          <cell r="D265">
            <v>27.658999999999999</v>
          </cell>
          <cell r="E265" t="str">
            <v xml:space="preserve">     </v>
          </cell>
          <cell r="F265" t="str">
            <v xml:space="preserve">    </v>
          </cell>
          <cell r="G265" t="str">
            <v xml:space="preserve">     </v>
          </cell>
          <cell r="H265" t="str">
            <v xml:space="preserve">    </v>
          </cell>
          <cell r="I265">
            <v>3.97</v>
          </cell>
          <cell r="J265">
            <v>43</v>
          </cell>
          <cell r="K265">
            <v>4.1900000000000004</v>
          </cell>
          <cell r="L265">
            <v>80</v>
          </cell>
          <cell r="M265">
            <v>2.96</v>
          </cell>
          <cell r="N265">
            <v>128</v>
          </cell>
          <cell r="O265">
            <v>2.78</v>
          </cell>
          <cell r="P265">
            <v>210</v>
          </cell>
          <cell r="Q265">
            <v>1.59</v>
          </cell>
          <cell r="R265">
            <v>330</v>
          </cell>
          <cell r="S265">
            <v>8.5500000000000007</v>
          </cell>
          <cell r="T265">
            <v>262</v>
          </cell>
          <cell r="U265">
            <v>307</v>
          </cell>
          <cell r="V265">
            <v>5</v>
          </cell>
          <cell r="W265">
            <v>207</v>
          </cell>
          <cell r="X265">
            <v>20</v>
          </cell>
          <cell r="Y265">
            <v>187</v>
          </cell>
          <cell r="Z265">
            <v>7466</v>
          </cell>
          <cell r="AA265">
            <v>2.33</v>
          </cell>
          <cell r="AB265">
            <v>5.68</v>
          </cell>
        </row>
        <row r="266">
          <cell r="B266">
            <v>2789</v>
          </cell>
          <cell r="C266" t="str">
            <v xml:space="preserve">CLB BEHRING                     </v>
          </cell>
          <cell r="D266">
            <v>38.008400000000002</v>
          </cell>
          <cell r="E266" t="str">
            <v xml:space="preserve">     </v>
          </cell>
          <cell r="F266" t="str">
            <v xml:space="preserve">    </v>
          </cell>
          <cell r="G266" t="str">
            <v xml:space="preserve">     </v>
          </cell>
          <cell r="H266" t="str">
            <v xml:space="preserve">    </v>
          </cell>
          <cell r="I266">
            <v>3.97</v>
          </cell>
          <cell r="J266">
            <v>42</v>
          </cell>
          <cell r="K266">
            <v>4.07</v>
          </cell>
          <cell r="L266">
            <v>96</v>
          </cell>
          <cell r="M266">
            <v>2.97</v>
          </cell>
          <cell r="N266">
            <v>125</v>
          </cell>
          <cell r="O266">
            <v>2.97</v>
          </cell>
          <cell r="P266">
            <v>156</v>
          </cell>
          <cell r="Q266">
            <v>1.73</v>
          </cell>
          <cell r="R266">
            <v>244</v>
          </cell>
          <cell r="S266">
            <v>8.69</v>
          </cell>
          <cell r="T266">
            <v>232</v>
          </cell>
          <cell r="U266">
            <v>65</v>
          </cell>
          <cell r="V266">
            <v>3</v>
          </cell>
          <cell r="W266">
            <v>104</v>
          </cell>
          <cell r="X266">
            <v>4</v>
          </cell>
          <cell r="Y266">
            <v>100</v>
          </cell>
          <cell r="Z266">
            <v>1476</v>
          </cell>
          <cell r="AA266">
            <v>4.74</v>
          </cell>
          <cell r="AB266">
            <v>12.17</v>
          </cell>
        </row>
        <row r="267">
          <cell r="B267">
            <v>2277</v>
          </cell>
          <cell r="C267" t="str">
            <v xml:space="preserve">CAIXAB.CRECIMIEN.EMPRESA        </v>
          </cell>
          <cell r="D267">
            <v>11.7118</v>
          </cell>
          <cell r="E267" t="str">
            <v xml:space="preserve">     </v>
          </cell>
          <cell r="F267" t="str">
            <v xml:space="preserve">    </v>
          </cell>
          <cell r="G267" t="str">
            <v xml:space="preserve">     </v>
          </cell>
          <cell r="H267" t="str">
            <v xml:space="preserve">    </v>
          </cell>
          <cell r="I267">
            <v>3.93</v>
          </cell>
          <cell r="J267">
            <v>45</v>
          </cell>
          <cell r="K267">
            <v>4.95</v>
          </cell>
          <cell r="L267">
            <v>39</v>
          </cell>
          <cell r="M267">
            <v>3.5</v>
          </cell>
          <cell r="N267">
            <v>67</v>
          </cell>
          <cell r="O267">
            <v>4.5</v>
          </cell>
          <cell r="P267">
            <v>62</v>
          </cell>
          <cell r="Q267">
            <v>2.9</v>
          </cell>
          <cell r="R267">
            <v>76</v>
          </cell>
          <cell r="S267">
            <v>10.18</v>
          </cell>
          <cell r="T267">
            <v>123</v>
          </cell>
          <cell r="U267">
            <v>4993</v>
          </cell>
          <cell r="V267">
            <v>59</v>
          </cell>
          <cell r="W267">
            <v>1476</v>
          </cell>
          <cell r="X267">
            <v>155</v>
          </cell>
          <cell r="Y267">
            <v>1321</v>
          </cell>
          <cell r="Z267">
            <v>43009</v>
          </cell>
          <cell r="AA267">
            <v>2.2000000000000002</v>
          </cell>
          <cell r="AB267">
            <v>7.65</v>
          </cell>
        </row>
        <row r="268">
          <cell r="B268">
            <v>2623</v>
          </cell>
          <cell r="C268" t="str">
            <v xml:space="preserve">COMPAREX ESPAÑA                 </v>
          </cell>
          <cell r="D268">
            <v>27.369499999999999</v>
          </cell>
          <cell r="E268" t="str">
            <v xml:space="preserve">     </v>
          </cell>
          <cell r="F268" t="str">
            <v xml:space="preserve">    </v>
          </cell>
          <cell r="G268" t="str">
            <v xml:space="preserve">     </v>
          </cell>
          <cell r="H268" t="str">
            <v xml:space="preserve">    </v>
          </cell>
          <cell r="I268">
            <v>3.9</v>
          </cell>
          <cell r="J268">
            <v>47</v>
          </cell>
          <cell r="K268">
            <v>4.1100000000000003</v>
          </cell>
          <cell r="L268">
            <v>92</v>
          </cell>
          <cell r="M268">
            <v>2.88</v>
          </cell>
          <cell r="N268">
            <v>152</v>
          </cell>
          <cell r="O268">
            <v>2.7</v>
          </cell>
          <cell r="P268">
            <v>233</v>
          </cell>
          <cell r="Q268">
            <v>1.53</v>
          </cell>
          <cell r="R268">
            <v>349</v>
          </cell>
          <cell r="S268">
            <v>8.48</v>
          </cell>
          <cell r="T268">
            <v>289</v>
          </cell>
          <cell r="U268">
            <v>155</v>
          </cell>
          <cell r="V268">
            <v>3</v>
          </cell>
          <cell r="W268">
            <v>123</v>
          </cell>
          <cell r="X268">
            <v>4</v>
          </cell>
          <cell r="Y268">
            <v>119</v>
          </cell>
          <cell r="Z268">
            <v>2672</v>
          </cell>
          <cell r="AA268">
            <v>3.4</v>
          </cell>
          <cell r="AB268">
            <v>1.82</v>
          </cell>
        </row>
        <row r="269">
          <cell r="B269">
            <v>2952</v>
          </cell>
          <cell r="C269" t="str">
            <v xml:space="preserve">EMPL. EMAYA                     </v>
          </cell>
          <cell r="D269">
            <v>11.9017</v>
          </cell>
          <cell r="E269" t="str">
            <v xml:space="preserve">     </v>
          </cell>
          <cell r="F269" t="str">
            <v xml:space="preserve">    </v>
          </cell>
          <cell r="G269" t="str">
            <v xml:space="preserve">     </v>
          </cell>
          <cell r="H269" t="str">
            <v xml:space="preserve">    </v>
          </cell>
          <cell r="I269">
            <v>3.9</v>
          </cell>
          <cell r="J269">
            <v>48</v>
          </cell>
          <cell r="K269">
            <v>3.09</v>
          </cell>
          <cell r="L269">
            <v>440</v>
          </cell>
          <cell r="M269">
            <v>3.01</v>
          </cell>
          <cell r="N269">
            <v>117</v>
          </cell>
          <cell r="O269">
            <v>3.07</v>
          </cell>
          <cell r="P269">
            <v>149</v>
          </cell>
          <cell r="Q269">
            <v>1.59</v>
          </cell>
          <cell r="R269">
            <v>331</v>
          </cell>
          <cell r="S269">
            <v>8</v>
          </cell>
          <cell r="T269">
            <v>433</v>
          </cell>
          <cell r="U269">
            <v>1527</v>
          </cell>
          <cell r="V269">
            <v>76</v>
          </cell>
          <cell r="W269">
            <v>174</v>
          </cell>
          <cell r="X269">
            <v>456</v>
          </cell>
          <cell r="Y269">
            <v>-282</v>
          </cell>
          <cell r="Z269">
            <v>22717</v>
          </cell>
          <cell r="AA269">
            <v>-0.34</v>
          </cell>
          <cell r="AB269">
            <v>1.89</v>
          </cell>
        </row>
        <row r="270">
          <cell r="B270">
            <v>2942</v>
          </cell>
          <cell r="C270" t="str">
            <v xml:space="preserve">MANUF.MAROQ.ACC.L.VUITTON       </v>
          </cell>
          <cell r="D270">
            <v>36.924999999999997</v>
          </cell>
          <cell r="E270" t="str">
            <v xml:space="preserve">     </v>
          </cell>
          <cell r="F270" t="str">
            <v xml:space="preserve">    </v>
          </cell>
          <cell r="G270" t="str">
            <v xml:space="preserve">     </v>
          </cell>
          <cell r="H270" t="str">
            <v xml:space="preserve">    </v>
          </cell>
          <cell r="I270">
            <v>3.88</v>
          </cell>
          <cell r="J270">
            <v>49</v>
          </cell>
          <cell r="K270">
            <v>4.5199999999999996</v>
          </cell>
          <cell r="L270">
            <v>58</v>
          </cell>
          <cell r="M270">
            <v>4.6500000000000004</v>
          </cell>
          <cell r="N270">
            <v>27</v>
          </cell>
          <cell r="O270">
            <v>7.01</v>
          </cell>
          <cell r="P270">
            <v>4</v>
          </cell>
          <cell r="Q270">
            <v>4.1100000000000003</v>
          </cell>
          <cell r="R270">
            <v>24</v>
          </cell>
          <cell r="S270">
            <v>14.04</v>
          </cell>
          <cell r="T270">
            <v>27</v>
          </cell>
          <cell r="U270">
            <v>2200</v>
          </cell>
          <cell r="V270" t="str">
            <v xml:space="preserve">      </v>
          </cell>
          <cell r="W270">
            <v>3</v>
          </cell>
          <cell r="X270" t="str">
            <v xml:space="preserve">      </v>
          </cell>
          <cell r="Y270">
            <v>3</v>
          </cell>
          <cell r="Z270">
            <v>20658</v>
          </cell>
          <cell r="AA270">
            <v>1.92</v>
          </cell>
          <cell r="AB270">
            <v>1.92</v>
          </cell>
        </row>
        <row r="271">
          <cell r="B271">
            <v>1824</v>
          </cell>
          <cell r="C271" t="str">
            <v xml:space="preserve">ROCHE VITAMINAS                 </v>
          </cell>
          <cell r="D271">
            <v>12.1805</v>
          </cell>
          <cell r="E271" t="str">
            <v xml:space="preserve">     </v>
          </cell>
          <cell r="F271" t="str">
            <v xml:space="preserve">    </v>
          </cell>
          <cell r="G271" t="str">
            <v xml:space="preserve">     </v>
          </cell>
          <cell r="H271" t="str">
            <v xml:space="preserve">    </v>
          </cell>
          <cell r="I271">
            <v>3.87</v>
          </cell>
          <cell r="J271">
            <v>51</v>
          </cell>
          <cell r="K271">
            <v>4.21</v>
          </cell>
          <cell r="L271">
            <v>76</v>
          </cell>
          <cell r="M271">
            <v>2.97</v>
          </cell>
          <cell r="N271">
            <v>124</v>
          </cell>
          <cell r="O271">
            <v>2.77</v>
          </cell>
          <cell r="P271">
            <v>214</v>
          </cell>
          <cell r="Q271">
            <v>1.61</v>
          </cell>
          <cell r="R271">
            <v>313</v>
          </cell>
          <cell r="S271">
            <v>9.14</v>
          </cell>
          <cell r="T271">
            <v>174</v>
          </cell>
          <cell r="U271">
            <v>75</v>
          </cell>
          <cell r="V271">
            <v>5</v>
          </cell>
          <cell r="W271">
            <v>174</v>
          </cell>
          <cell r="X271">
            <v>5</v>
          </cell>
          <cell r="Y271">
            <v>169</v>
          </cell>
          <cell r="Z271">
            <v>3229</v>
          </cell>
          <cell r="AA271">
            <v>2.27</v>
          </cell>
          <cell r="AB271">
            <v>7.43</v>
          </cell>
        </row>
        <row r="272">
          <cell r="B272">
            <v>1828</v>
          </cell>
          <cell r="C272" t="str">
            <v xml:space="preserve">ROCHE FARMA                     </v>
          </cell>
          <cell r="D272">
            <v>12.1937</v>
          </cell>
          <cell r="E272" t="str">
            <v xml:space="preserve">     </v>
          </cell>
          <cell r="F272" t="str">
            <v xml:space="preserve">    </v>
          </cell>
          <cell r="G272" t="str">
            <v xml:space="preserve">     </v>
          </cell>
          <cell r="H272" t="str">
            <v xml:space="preserve">    </v>
          </cell>
          <cell r="I272">
            <v>3.87</v>
          </cell>
          <cell r="J272">
            <v>50</v>
          </cell>
          <cell r="K272">
            <v>4.22</v>
          </cell>
          <cell r="L272">
            <v>75</v>
          </cell>
          <cell r="M272">
            <v>2.98</v>
          </cell>
          <cell r="N272">
            <v>123</v>
          </cell>
          <cell r="O272">
            <v>2.78</v>
          </cell>
          <cell r="P272">
            <v>209</v>
          </cell>
          <cell r="Q272">
            <v>1.61</v>
          </cell>
          <cell r="R272">
            <v>315</v>
          </cell>
          <cell r="S272">
            <v>9.16</v>
          </cell>
          <cell r="T272">
            <v>170</v>
          </cell>
          <cell r="U272">
            <v>1476</v>
          </cell>
          <cell r="V272">
            <v>15</v>
          </cell>
          <cell r="W272">
            <v>1725</v>
          </cell>
          <cell r="X272">
            <v>215</v>
          </cell>
          <cell r="Y272">
            <v>1510</v>
          </cell>
          <cell r="Z272">
            <v>45755</v>
          </cell>
          <cell r="AA272">
            <v>3.44</v>
          </cell>
          <cell r="AB272">
            <v>9.14</v>
          </cell>
        </row>
        <row r="273">
          <cell r="B273">
            <v>2677</v>
          </cell>
          <cell r="C273" t="str">
            <v xml:space="preserve">DGA AD.LO.ENT.INS.CAA           </v>
          </cell>
          <cell r="D273">
            <v>14.885</v>
          </cell>
          <cell r="E273" t="str">
            <v xml:space="preserve">     </v>
          </cell>
          <cell r="F273" t="str">
            <v xml:space="preserve">    </v>
          </cell>
          <cell r="G273" t="str">
            <v xml:space="preserve">     </v>
          </cell>
          <cell r="H273" t="str">
            <v xml:space="preserve">    </v>
          </cell>
          <cell r="I273">
            <v>3.82</v>
          </cell>
          <cell r="J273">
            <v>53</v>
          </cell>
          <cell r="K273">
            <v>3.66</v>
          </cell>
          <cell r="L273">
            <v>217</v>
          </cell>
          <cell r="M273">
            <v>2.38</v>
          </cell>
          <cell r="N273">
            <v>294</v>
          </cell>
          <cell r="O273">
            <v>2.38</v>
          </cell>
          <cell r="P273">
            <v>358</v>
          </cell>
          <cell r="Q273">
            <v>1.56</v>
          </cell>
          <cell r="R273">
            <v>341</v>
          </cell>
          <cell r="S273">
            <v>8.83</v>
          </cell>
          <cell r="T273">
            <v>210</v>
          </cell>
          <cell r="U273">
            <v>19797</v>
          </cell>
          <cell r="V273">
            <v>3842</v>
          </cell>
          <cell r="W273">
            <v>1437</v>
          </cell>
          <cell r="X273">
            <v>3980</v>
          </cell>
          <cell r="Y273">
            <v>-2543</v>
          </cell>
          <cell r="Z273">
            <v>250178</v>
          </cell>
          <cell r="AA273">
            <v>0.74</v>
          </cell>
          <cell r="AB273">
            <v>3.3</v>
          </cell>
        </row>
        <row r="274">
          <cell r="B274">
            <v>2385</v>
          </cell>
          <cell r="C274" t="str">
            <v xml:space="preserve">GRUPO ERCROS                    </v>
          </cell>
          <cell r="D274">
            <v>2.1229</v>
          </cell>
          <cell r="E274" t="str">
            <v xml:space="preserve">     </v>
          </cell>
          <cell r="F274" t="str">
            <v xml:space="preserve">    </v>
          </cell>
          <cell r="G274" t="str">
            <v xml:space="preserve">     </v>
          </cell>
          <cell r="H274" t="str">
            <v xml:space="preserve">    </v>
          </cell>
          <cell r="I274">
            <v>3.81</v>
          </cell>
          <cell r="J274">
            <v>54</v>
          </cell>
          <cell r="K274">
            <v>4.53</v>
          </cell>
          <cell r="L274">
            <v>57</v>
          </cell>
          <cell r="M274">
            <v>2.97</v>
          </cell>
          <cell r="N274">
            <v>126</v>
          </cell>
          <cell r="O274">
            <v>2.87</v>
          </cell>
          <cell r="P274">
            <v>177</v>
          </cell>
          <cell r="Q274">
            <v>2.12</v>
          </cell>
          <cell r="R274">
            <v>141</v>
          </cell>
          <cell r="S274">
            <v>8.84</v>
          </cell>
          <cell r="T274">
            <v>208</v>
          </cell>
          <cell r="U274">
            <v>1873</v>
          </cell>
          <cell r="V274">
            <v>78</v>
          </cell>
          <cell r="W274">
            <v>728</v>
          </cell>
          <cell r="X274">
            <v>248</v>
          </cell>
          <cell r="Y274">
            <v>480</v>
          </cell>
          <cell r="Z274">
            <v>20075</v>
          </cell>
          <cell r="AA274">
            <v>3.55</v>
          </cell>
          <cell r="AB274">
            <v>7.82</v>
          </cell>
        </row>
        <row r="275">
          <cell r="B275">
            <v>3288</v>
          </cell>
          <cell r="C275" t="str">
            <v xml:space="preserve">GRUPO CLARIANT ESPAÑA           </v>
          </cell>
          <cell r="D275">
            <v>26.895</v>
          </cell>
          <cell r="E275" t="str">
            <v xml:space="preserve">     </v>
          </cell>
          <cell r="F275" t="str">
            <v xml:space="preserve">    </v>
          </cell>
          <cell r="G275" t="str">
            <v xml:space="preserve">     </v>
          </cell>
          <cell r="H275" t="str">
            <v xml:space="preserve">    </v>
          </cell>
          <cell r="I275">
            <v>3.78</v>
          </cell>
          <cell r="J275">
            <v>56</v>
          </cell>
          <cell r="K275">
            <v>4</v>
          </cell>
          <cell r="L275">
            <v>114</v>
          </cell>
          <cell r="M275">
            <v>2.81</v>
          </cell>
          <cell r="N275">
            <v>165</v>
          </cell>
          <cell r="O275">
            <v>2.62</v>
          </cell>
          <cell r="P275">
            <v>260</v>
          </cell>
          <cell r="Q275">
            <v>1.45</v>
          </cell>
          <cell r="R275">
            <v>393</v>
          </cell>
          <cell r="S275">
            <v>8.36</v>
          </cell>
          <cell r="T275">
            <v>335</v>
          </cell>
          <cell r="U275">
            <v>545</v>
          </cell>
          <cell r="V275">
            <v>12</v>
          </cell>
          <cell r="W275">
            <v>59</v>
          </cell>
          <cell r="X275">
            <v>85</v>
          </cell>
          <cell r="Y275">
            <v>-26</v>
          </cell>
          <cell r="Z275">
            <v>5934</v>
          </cell>
          <cell r="AA275">
            <v>1.29</v>
          </cell>
          <cell r="AB275">
            <v>3.28</v>
          </cell>
        </row>
        <row r="276">
          <cell r="B276">
            <v>2504</v>
          </cell>
          <cell r="C276" t="str">
            <v xml:space="preserve">PLANEMPLEO CONJUNTO 1           </v>
          </cell>
          <cell r="D276">
            <v>31.0886</v>
          </cell>
          <cell r="E276" t="str">
            <v xml:space="preserve">     </v>
          </cell>
          <cell r="F276" t="str">
            <v xml:space="preserve">    </v>
          </cell>
          <cell r="G276" t="str">
            <v xml:space="preserve">     </v>
          </cell>
          <cell r="H276" t="str">
            <v xml:space="preserve">    </v>
          </cell>
          <cell r="I276">
            <v>3.76</v>
          </cell>
          <cell r="J276">
            <v>58</v>
          </cell>
          <cell r="K276">
            <v>4.42</v>
          </cell>
          <cell r="L276">
            <v>62</v>
          </cell>
          <cell r="M276">
            <v>3.04</v>
          </cell>
          <cell r="N276">
            <v>112</v>
          </cell>
          <cell r="O276">
            <v>3.13</v>
          </cell>
          <cell r="P276">
            <v>140</v>
          </cell>
          <cell r="Q276">
            <v>3.77</v>
          </cell>
          <cell r="R276">
            <v>40</v>
          </cell>
          <cell r="S276">
            <v>11.54</v>
          </cell>
          <cell r="T276">
            <v>52</v>
          </cell>
          <cell r="U276">
            <v>622</v>
          </cell>
          <cell r="V276">
            <v>6</v>
          </cell>
          <cell r="W276">
            <v>135</v>
          </cell>
          <cell r="X276" t="str">
            <v xml:space="preserve">      </v>
          </cell>
          <cell r="Y276">
            <v>135</v>
          </cell>
          <cell r="Z276">
            <v>6694</v>
          </cell>
          <cell r="AA276">
            <v>3.52</v>
          </cell>
          <cell r="AB276">
            <v>8.5500000000000007</v>
          </cell>
        </row>
        <row r="277">
          <cell r="B277">
            <v>2624</v>
          </cell>
          <cell r="C277" t="str">
            <v xml:space="preserve">ELISABETH ARDEN ESPAÑA          </v>
          </cell>
          <cell r="D277">
            <v>26.650700000000001</v>
          </cell>
          <cell r="E277" t="str">
            <v xml:space="preserve">     </v>
          </cell>
          <cell r="F277" t="str">
            <v xml:space="preserve">    </v>
          </cell>
          <cell r="G277" t="str">
            <v xml:space="preserve">     </v>
          </cell>
          <cell r="H277" t="str">
            <v xml:space="preserve">    </v>
          </cell>
          <cell r="I277">
            <v>3.76</v>
          </cell>
          <cell r="J277">
            <v>57</v>
          </cell>
          <cell r="K277">
            <v>4</v>
          </cell>
          <cell r="L277">
            <v>116</v>
          </cell>
          <cell r="M277">
            <v>2.8</v>
          </cell>
          <cell r="N277">
            <v>167</v>
          </cell>
          <cell r="O277">
            <v>2.58</v>
          </cell>
          <cell r="P277">
            <v>275</v>
          </cell>
          <cell r="Q277">
            <v>1.42</v>
          </cell>
          <cell r="R277">
            <v>427</v>
          </cell>
          <cell r="S277">
            <v>8.4700000000000006</v>
          </cell>
          <cell r="T277">
            <v>296</v>
          </cell>
          <cell r="U277">
            <v>544</v>
          </cell>
          <cell r="V277">
            <v>3</v>
          </cell>
          <cell r="W277">
            <v>30</v>
          </cell>
          <cell r="X277">
            <v>8</v>
          </cell>
          <cell r="Y277">
            <v>22</v>
          </cell>
          <cell r="Z277">
            <v>1448</v>
          </cell>
          <cell r="AA277">
            <v>1.68</v>
          </cell>
          <cell r="AB277">
            <v>5.97</v>
          </cell>
        </row>
        <row r="278">
          <cell r="B278">
            <v>1535</v>
          </cell>
          <cell r="C278" t="str">
            <v xml:space="preserve">AYTO.S.PEDRO DEL PINATAR        </v>
          </cell>
          <cell r="D278">
            <v>12.913399999999999</v>
          </cell>
          <cell r="E278" t="str">
            <v xml:space="preserve">     </v>
          </cell>
          <cell r="F278" t="str">
            <v xml:space="preserve">    </v>
          </cell>
          <cell r="G278" t="str">
            <v xml:space="preserve">     </v>
          </cell>
          <cell r="H278" t="str">
            <v xml:space="preserve">    </v>
          </cell>
          <cell r="I278">
            <v>3.73</v>
          </cell>
          <cell r="J278">
            <v>61</v>
          </cell>
          <cell r="K278">
            <v>3.82</v>
          </cell>
          <cell r="L278">
            <v>180</v>
          </cell>
          <cell r="M278">
            <v>3.78</v>
          </cell>
          <cell r="N278">
            <v>49</v>
          </cell>
          <cell r="O278">
            <v>6.7</v>
          </cell>
          <cell r="P278">
            <v>5</v>
          </cell>
          <cell r="Q278">
            <v>-0.1</v>
          </cell>
          <cell r="R278">
            <v>1047</v>
          </cell>
          <cell r="S278">
            <v>5.47</v>
          </cell>
          <cell r="T278">
            <v>1185</v>
          </cell>
          <cell r="U278">
            <v>179</v>
          </cell>
          <cell r="V278">
            <v>8</v>
          </cell>
          <cell r="W278" t="str">
            <v xml:space="preserve">      </v>
          </cell>
          <cell r="X278">
            <v>21</v>
          </cell>
          <cell r="Y278">
            <v>-21</v>
          </cell>
          <cell r="Z278">
            <v>849</v>
          </cell>
          <cell r="AA278">
            <v>-1.77</v>
          </cell>
          <cell r="AB278">
            <v>-1.1299999999999999</v>
          </cell>
        </row>
        <row r="279">
          <cell r="B279">
            <v>1892</v>
          </cell>
          <cell r="C279" t="str">
            <v xml:space="preserve">BASF ESPAÑOLA                   </v>
          </cell>
          <cell r="D279">
            <v>14.606400000000001</v>
          </cell>
          <cell r="E279" t="str">
            <v xml:space="preserve">     </v>
          </cell>
          <cell r="F279" t="str">
            <v xml:space="preserve">    </v>
          </cell>
          <cell r="G279" t="str">
            <v xml:space="preserve">     </v>
          </cell>
          <cell r="H279" t="str">
            <v xml:space="preserve">    </v>
          </cell>
          <cell r="I279">
            <v>3.73</v>
          </cell>
          <cell r="J279">
            <v>60</v>
          </cell>
          <cell r="K279">
            <v>3.58</v>
          </cell>
          <cell r="L279">
            <v>243</v>
          </cell>
          <cell r="M279">
            <v>2.46</v>
          </cell>
          <cell r="N279">
            <v>257</v>
          </cell>
          <cell r="O279">
            <v>1.87</v>
          </cell>
          <cell r="P279">
            <v>640</v>
          </cell>
          <cell r="Q279">
            <v>0.72</v>
          </cell>
          <cell r="R279">
            <v>777</v>
          </cell>
          <cell r="S279">
            <v>7.4</v>
          </cell>
          <cell r="T279">
            <v>715</v>
          </cell>
          <cell r="U279">
            <v>2616</v>
          </cell>
          <cell r="V279">
            <v>186</v>
          </cell>
          <cell r="W279">
            <v>2841</v>
          </cell>
          <cell r="X279">
            <v>1259</v>
          </cell>
          <cell r="Y279">
            <v>1582</v>
          </cell>
          <cell r="Z279">
            <v>93032</v>
          </cell>
          <cell r="AA279">
            <v>1.8</v>
          </cell>
          <cell r="AB279">
            <v>5.0999999999999996</v>
          </cell>
        </row>
        <row r="280">
          <cell r="B280">
            <v>2439</v>
          </cell>
          <cell r="C280" t="str">
            <v xml:space="preserve">ALCATEL ESPAÑA                  </v>
          </cell>
          <cell r="D280">
            <v>19.076499999999999</v>
          </cell>
          <cell r="E280" t="str">
            <v xml:space="preserve">     </v>
          </cell>
          <cell r="F280" t="str">
            <v xml:space="preserve">    </v>
          </cell>
          <cell r="G280" t="str">
            <v xml:space="preserve">     </v>
          </cell>
          <cell r="H280" t="str">
            <v xml:space="preserve">    </v>
          </cell>
          <cell r="I280">
            <v>3.71</v>
          </cell>
          <cell r="J280">
            <v>64</v>
          </cell>
          <cell r="K280">
            <v>4.45</v>
          </cell>
          <cell r="L280">
            <v>60</v>
          </cell>
          <cell r="M280">
            <v>2.9</v>
          </cell>
          <cell r="N280">
            <v>145</v>
          </cell>
          <cell r="O280">
            <v>2.77</v>
          </cell>
          <cell r="P280">
            <v>212</v>
          </cell>
          <cell r="Q280">
            <v>1.62</v>
          </cell>
          <cell r="R280">
            <v>295</v>
          </cell>
          <cell r="S280">
            <v>9.01</v>
          </cell>
          <cell r="T280">
            <v>189</v>
          </cell>
          <cell r="U280">
            <v>1534</v>
          </cell>
          <cell r="V280">
            <v>111</v>
          </cell>
          <cell r="W280">
            <v>1443</v>
          </cell>
          <cell r="X280">
            <v>956</v>
          </cell>
          <cell r="Y280">
            <v>487</v>
          </cell>
          <cell r="Z280">
            <v>103150</v>
          </cell>
          <cell r="AA280">
            <v>-0.8</v>
          </cell>
          <cell r="AB280">
            <v>0.82</v>
          </cell>
        </row>
        <row r="281">
          <cell r="B281">
            <v>2968</v>
          </cell>
          <cell r="C281" t="str">
            <v xml:space="preserve">HITACHI DATA SYSTEMS            </v>
          </cell>
          <cell r="D281">
            <v>36.019500000000001</v>
          </cell>
          <cell r="E281" t="str">
            <v xml:space="preserve">     </v>
          </cell>
          <cell r="F281" t="str">
            <v xml:space="preserve">    </v>
          </cell>
          <cell r="G281" t="str">
            <v xml:space="preserve">     </v>
          </cell>
          <cell r="H281" t="str">
            <v xml:space="preserve">    </v>
          </cell>
          <cell r="I281">
            <v>3.71</v>
          </cell>
          <cell r="J281">
            <v>62</v>
          </cell>
          <cell r="K281">
            <v>3.81</v>
          </cell>
          <cell r="L281">
            <v>184</v>
          </cell>
          <cell r="M281">
            <v>2.71</v>
          </cell>
          <cell r="N281">
            <v>185</v>
          </cell>
          <cell r="O281">
            <v>2.71</v>
          </cell>
          <cell r="P281">
            <v>230</v>
          </cell>
          <cell r="Q281">
            <v>1.47</v>
          </cell>
          <cell r="R281">
            <v>379</v>
          </cell>
          <cell r="S281">
            <v>8.39</v>
          </cell>
          <cell r="T281">
            <v>317</v>
          </cell>
          <cell r="U281">
            <v>146</v>
          </cell>
          <cell r="V281">
            <v>3</v>
          </cell>
          <cell r="W281">
            <v>269</v>
          </cell>
          <cell r="X281">
            <v>55</v>
          </cell>
          <cell r="Y281">
            <v>214</v>
          </cell>
          <cell r="Z281">
            <v>7170</v>
          </cell>
          <cell r="AA281">
            <v>2.0499999999999998</v>
          </cell>
          <cell r="AB281">
            <v>5.76</v>
          </cell>
        </row>
        <row r="282">
          <cell r="B282">
            <v>1382</v>
          </cell>
          <cell r="C282" t="str">
            <v xml:space="preserve">DSM ESPAÑA                      </v>
          </cell>
          <cell r="D282">
            <v>35.869500000000002</v>
          </cell>
          <cell r="E282" t="str">
            <v xml:space="preserve">     </v>
          </cell>
          <cell r="F282" t="str">
            <v xml:space="preserve">    </v>
          </cell>
          <cell r="G282" t="str">
            <v xml:space="preserve">     </v>
          </cell>
          <cell r="H282" t="str">
            <v xml:space="preserve">    </v>
          </cell>
          <cell r="I282">
            <v>3.68</v>
          </cell>
          <cell r="J282">
            <v>66</v>
          </cell>
          <cell r="K282">
            <v>3.78</v>
          </cell>
          <cell r="L282">
            <v>193</v>
          </cell>
          <cell r="M282">
            <v>2.68</v>
          </cell>
          <cell r="N282">
            <v>188</v>
          </cell>
          <cell r="O282">
            <v>2.68</v>
          </cell>
          <cell r="P282">
            <v>252</v>
          </cell>
          <cell r="Q282">
            <v>1.43</v>
          </cell>
          <cell r="R282">
            <v>405</v>
          </cell>
          <cell r="S282">
            <v>8.3699999999999992</v>
          </cell>
          <cell r="T282">
            <v>332</v>
          </cell>
          <cell r="U282">
            <v>21</v>
          </cell>
          <cell r="V282">
            <v>2</v>
          </cell>
          <cell r="W282">
            <v>39</v>
          </cell>
          <cell r="X282">
            <v>2</v>
          </cell>
          <cell r="Y282">
            <v>37</v>
          </cell>
          <cell r="Z282">
            <v>1018</v>
          </cell>
          <cell r="AA282">
            <v>2.4500000000000002</v>
          </cell>
          <cell r="AB282">
            <v>7.22</v>
          </cell>
        </row>
        <row r="283">
          <cell r="B283">
            <v>3147</v>
          </cell>
          <cell r="C283" t="str">
            <v xml:space="preserve">TR.GR.CASINOS CATALUN.          </v>
          </cell>
          <cell r="D283">
            <v>21.499500000000001</v>
          </cell>
          <cell r="E283" t="str">
            <v xml:space="preserve">     </v>
          </cell>
          <cell r="F283" t="str">
            <v xml:space="preserve">    </v>
          </cell>
          <cell r="G283" t="str">
            <v xml:space="preserve">     </v>
          </cell>
          <cell r="H283" t="str">
            <v xml:space="preserve">    </v>
          </cell>
          <cell r="I283">
            <v>3.68</v>
          </cell>
          <cell r="J283">
            <v>67</v>
          </cell>
          <cell r="K283">
            <v>4.01</v>
          </cell>
          <cell r="L283">
            <v>110</v>
          </cell>
          <cell r="M283">
            <v>2.81</v>
          </cell>
          <cell r="N283">
            <v>163</v>
          </cell>
          <cell r="O283">
            <v>2.62</v>
          </cell>
          <cell r="P283">
            <v>261</v>
          </cell>
          <cell r="Q283">
            <v>1.45</v>
          </cell>
          <cell r="R283">
            <v>394</v>
          </cell>
          <cell r="S283">
            <v>8.42</v>
          </cell>
          <cell r="T283">
            <v>305</v>
          </cell>
          <cell r="U283">
            <v>4025</v>
          </cell>
          <cell r="V283">
            <v>26</v>
          </cell>
          <cell r="W283">
            <v>419</v>
          </cell>
          <cell r="X283">
            <v>78</v>
          </cell>
          <cell r="Y283">
            <v>341</v>
          </cell>
          <cell r="Z283">
            <v>7262</v>
          </cell>
          <cell r="AA283">
            <v>2.23</v>
          </cell>
          <cell r="AB283">
            <v>5.85</v>
          </cell>
        </row>
        <row r="284">
          <cell r="B284">
            <v>2408</v>
          </cell>
          <cell r="C284" t="str">
            <v xml:space="preserve">PPPC EMPLEADOS GCO              </v>
          </cell>
          <cell r="D284">
            <v>13.018800000000001</v>
          </cell>
          <cell r="E284" t="str">
            <v xml:space="preserve">     </v>
          </cell>
          <cell r="F284" t="str">
            <v xml:space="preserve">    </v>
          </cell>
          <cell r="G284" t="str">
            <v xml:space="preserve">     </v>
          </cell>
          <cell r="H284" t="str">
            <v xml:space="preserve">    </v>
          </cell>
          <cell r="I284">
            <v>3.67</v>
          </cell>
          <cell r="J284">
            <v>69</v>
          </cell>
          <cell r="K284">
            <v>3.55</v>
          </cell>
          <cell r="L284">
            <v>252</v>
          </cell>
          <cell r="M284">
            <v>3.37</v>
          </cell>
          <cell r="N284">
            <v>80</v>
          </cell>
          <cell r="O284">
            <v>3.98</v>
          </cell>
          <cell r="P284">
            <v>86</v>
          </cell>
          <cell r="Q284">
            <v>3.64</v>
          </cell>
          <cell r="R284">
            <v>53</v>
          </cell>
          <cell r="S284">
            <v>9.61</v>
          </cell>
          <cell r="T284">
            <v>145</v>
          </cell>
          <cell r="U284">
            <v>4508</v>
          </cell>
          <cell r="V284">
            <v>338</v>
          </cell>
          <cell r="W284">
            <v>2815</v>
          </cell>
          <cell r="X284">
            <v>1882</v>
          </cell>
          <cell r="Y284">
            <v>933</v>
          </cell>
          <cell r="Z284">
            <v>118621</v>
          </cell>
          <cell r="AA284">
            <v>2.1800000000000002</v>
          </cell>
          <cell r="AB284">
            <v>8.0299999999999994</v>
          </cell>
        </row>
        <row r="285">
          <cell r="B285">
            <v>2526</v>
          </cell>
          <cell r="C285" t="str">
            <v xml:space="preserve">BIO-RAD LABORATORIES            </v>
          </cell>
          <cell r="D285">
            <v>25.9499</v>
          </cell>
          <cell r="E285" t="str">
            <v xml:space="preserve">     </v>
          </cell>
          <cell r="F285" t="str">
            <v xml:space="preserve">    </v>
          </cell>
          <cell r="G285" t="str">
            <v xml:space="preserve">     </v>
          </cell>
          <cell r="H285" t="str">
            <v xml:space="preserve">    </v>
          </cell>
          <cell r="I285">
            <v>3.67</v>
          </cell>
          <cell r="J285">
            <v>68</v>
          </cell>
          <cell r="K285">
            <v>3.88</v>
          </cell>
          <cell r="L285">
            <v>163</v>
          </cell>
          <cell r="M285">
            <v>2.64</v>
          </cell>
          <cell r="N285">
            <v>199</v>
          </cell>
          <cell r="O285">
            <v>2.38</v>
          </cell>
          <cell r="P285">
            <v>356</v>
          </cell>
          <cell r="Q285">
            <v>1.22</v>
          </cell>
          <cell r="R285">
            <v>530</v>
          </cell>
          <cell r="S285">
            <v>7.94</v>
          </cell>
          <cell r="T285">
            <v>448</v>
          </cell>
          <cell r="U285">
            <v>105</v>
          </cell>
          <cell r="V285" t="str">
            <v xml:space="preserve">      </v>
          </cell>
          <cell r="W285">
            <v>23</v>
          </cell>
          <cell r="X285" t="str">
            <v xml:space="preserve">      </v>
          </cell>
          <cell r="Y285">
            <v>23</v>
          </cell>
          <cell r="Z285">
            <v>850</v>
          </cell>
          <cell r="AA285">
            <v>4.1100000000000003</v>
          </cell>
          <cell r="AB285">
            <v>6.8</v>
          </cell>
        </row>
        <row r="286">
          <cell r="B286">
            <v>2761</v>
          </cell>
          <cell r="C286" t="str">
            <v xml:space="preserve">PP COFACE IBERICA               </v>
          </cell>
          <cell r="D286">
            <v>35.572699999999998</v>
          </cell>
          <cell r="E286" t="str">
            <v xml:space="preserve">     </v>
          </cell>
          <cell r="F286" t="str">
            <v xml:space="preserve">    </v>
          </cell>
          <cell r="G286" t="str">
            <v xml:space="preserve">     </v>
          </cell>
          <cell r="H286" t="str">
            <v xml:space="preserve">    </v>
          </cell>
          <cell r="I286">
            <v>3.67</v>
          </cell>
          <cell r="J286">
            <v>70</v>
          </cell>
          <cell r="K286">
            <v>3.76</v>
          </cell>
          <cell r="L286">
            <v>198</v>
          </cell>
          <cell r="M286">
            <v>2.68</v>
          </cell>
          <cell r="N286">
            <v>189</v>
          </cell>
          <cell r="O286">
            <v>2.69</v>
          </cell>
          <cell r="P286">
            <v>247</v>
          </cell>
          <cell r="Q286">
            <v>1.44</v>
          </cell>
          <cell r="R286">
            <v>400</v>
          </cell>
          <cell r="S286">
            <v>8.39</v>
          </cell>
          <cell r="T286">
            <v>322</v>
          </cell>
          <cell r="U286">
            <v>367</v>
          </cell>
          <cell r="V286" t="str">
            <v xml:space="preserve">      </v>
          </cell>
          <cell r="W286">
            <v>188</v>
          </cell>
          <cell r="X286">
            <v>23</v>
          </cell>
          <cell r="Y286">
            <v>165</v>
          </cell>
          <cell r="Z286">
            <v>4116</v>
          </cell>
          <cell r="AA286">
            <v>3.93</v>
          </cell>
          <cell r="AB286">
            <v>8.15</v>
          </cell>
        </row>
        <row r="287">
          <cell r="B287">
            <v>1959</v>
          </cell>
          <cell r="C287" t="str">
            <v xml:space="preserve">CICLO KAPPA P&amp;G MATARO          </v>
          </cell>
          <cell r="D287">
            <v>13.717000000000001</v>
          </cell>
          <cell r="E287" t="str">
            <v xml:space="preserve">     </v>
          </cell>
          <cell r="F287" t="str">
            <v xml:space="preserve">    </v>
          </cell>
          <cell r="G287" t="str">
            <v xml:space="preserve">     </v>
          </cell>
          <cell r="H287" t="str">
            <v xml:space="preserve">    </v>
          </cell>
          <cell r="I287">
            <v>3.64</v>
          </cell>
          <cell r="J287">
            <v>73</v>
          </cell>
          <cell r="K287">
            <v>4.5999999999999996</v>
          </cell>
          <cell r="L287">
            <v>52</v>
          </cell>
          <cell r="M287">
            <v>4.16</v>
          </cell>
          <cell r="N287">
            <v>35</v>
          </cell>
          <cell r="O287">
            <v>5.24</v>
          </cell>
          <cell r="P287">
            <v>41</v>
          </cell>
          <cell r="Q287">
            <v>3.37</v>
          </cell>
          <cell r="R287">
            <v>64</v>
          </cell>
          <cell r="S287">
            <v>13.92</v>
          </cell>
          <cell r="T287">
            <v>28</v>
          </cell>
          <cell r="U287">
            <v>658</v>
          </cell>
          <cell r="V287" t="str">
            <v xml:space="preserve">      </v>
          </cell>
          <cell r="W287">
            <v>59</v>
          </cell>
          <cell r="X287" t="str">
            <v xml:space="preserve">      </v>
          </cell>
          <cell r="Y287">
            <v>59</v>
          </cell>
          <cell r="Z287">
            <v>2349</v>
          </cell>
          <cell r="AA287">
            <v>-8.66</v>
          </cell>
          <cell r="AB287">
            <v>-2.33</v>
          </cell>
        </row>
        <row r="288">
          <cell r="B288">
            <v>1960</v>
          </cell>
          <cell r="C288" t="str">
            <v xml:space="preserve">CICLO KAPPA EMPL.P&amp;G            </v>
          </cell>
          <cell r="D288">
            <v>13.717000000000001</v>
          </cell>
          <cell r="E288" t="str">
            <v xml:space="preserve">     </v>
          </cell>
          <cell r="F288" t="str">
            <v xml:space="preserve">    </v>
          </cell>
          <cell r="G288" t="str">
            <v xml:space="preserve">     </v>
          </cell>
          <cell r="H288" t="str">
            <v xml:space="preserve">    </v>
          </cell>
          <cell r="I288">
            <v>3.64</v>
          </cell>
          <cell r="J288">
            <v>74</v>
          </cell>
          <cell r="K288">
            <v>4.5999999999999996</v>
          </cell>
          <cell r="L288">
            <v>53</v>
          </cell>
          <cell r="M288">
            <v>4.16</v>
          </cell>
          <cell r="N288">
            <v>36</v>
          </cell>
          <cell r="O288">
            <v>5.24</v>
          </cell>
          <cell r="P288">
            <v>42</v>
          </cell>
          <cell r="Q288">
            <v>3.37</v>
          </cell>
          <cell r="R288">
            <v>65</v>
          </cell>
          <cell r="S288">
            <v>13.92</v>
          </cell>
          <cell r="T288">
            <v>29</v>
          </cell>
          <cell r="U288">
            <v>1332</v>
          </cell>
          <cell r="V288" t="str">
            <v xml:space="preserve">      </v>
          </cell>
          <cell r="W288">
            <v>447</v>
          </cell>
          <cell r="X288" t="str">
            <v xml:space="preserve">      </v>
          </cell>
          <cell r="Y288">
            <v>447</v>
          </cell>
          <cell r="Z288">
            <v>12370</v>
          </cell>
          <cell r="AA288">
            <v>-3.43</v>
          </cell>
          <cell r="AB288">
            <v>3.56</v>
          </cell>
        </row>
        <row r="289">
          <cell r="B289">
            <v>3302</v>
          </cell>
          <cell r="C289" t="str">
            <v xml:space="preserve">PP DANONE                       </v>
          </cell>
          <cell r="D289">
            <v>20.3627</v>
          </cell>
          <cell r="E289" t="str">
            <v xml:space="preserve">     </v>
          </cell>
          <cell r="F289" t="str">
            <v xml:space="preserve">    </v>
          </cell>
          <cell r="G289" t="str">
            <v xml:space="preserve">     </v>
          </cell>
          <cell r="H289" t="str">
            <v xml:space="preserve">    </v>
          </cell>
          <cell r="I289">
            <v>3.63</v>
          </cell>
          <cell r="J289">
            <v>75</v>
          </cell>
          <cell r="K289">
            <v>3.75</v>
          </cell>
          <cell r="L289">
            <v>200</v>
          </cell>
          <cell r="M289">
            <v>2.56</v>
          </cell>
          <cell r="N289">
            <v>216</v>
          </cell>
          <cell r="O289">
            <v>2.65</v>
          </cell>
          <cell r="P289">
            <v>254</v>
          </cell>
          <cell r="Q289">
            <v>1.05</v>
          </cell>
          <cell r="R289">
            <v>620</v>
          </cell>
          <cell r="S289">
            <v>8.14</v>
          </cell>
          <cell r="T289">
            <v>396</v>
          </cell>
          <cell r="U289">
            <v>2260</v>
          </cell>
          <cell r="V289">
            <v>270</v>
          </cell>
          <cell r="W289">
            <v>1186</v>
          </cell>
          <cell r="X289">
            <v>918</v>
          </cell>
          <cell r="Y289">
            <v>268</v>
          </cell>
          <cell r="Z289">
            <v>59848</v>
          </cell>
          <cell r="AA289">
            <v>1.29</v>
          </cell>
          <cell r="AB289">
            <v>2.5099999999999998</v>
          </cell>
        </row>
        <row r="290">
          <cell r="B290">
            <v>5262</v>
          </cell>
          <cell r="C290" t="str">
            <v xml:space="preserve">PPC NATION-NEDERL.ESPAÑA        </v>
          </cell>
          <cell r="D290">
            <v>65.479100000000003</v>
          </cell>
          <cell r="E290" t="str">
            <v xml:space="preserve">     </v>
          </cell>
          <cell r="F290" t="str">
            <v xml:space="preserve">    </v>
          </cell>
          <cell r="G290" t="str">
            <v xml:space="preserve">     </v>
          </cell>
          <cell r="H290" t="str">
            <v xml:space="preserve">    </v>
          </cell>
          <cell r="I290">
            <v>3.63</v>
          </cell>
          <cell r="J290">
            <v>76</v>
          </cell>
          <cell r="K290">
            <v>3.84</v>
          </cell>
          <cell r="L290">
            <v>176</v>
          </cell>
          <cell r="M290">
            <v>2.5499999999999998</v>
          </cell>
          <cell r="N290">
            <v>222</v>
          </cell>
          <cell r="O290">
            <v>1.38</v>
          </cell>
          <cell r="P290">
            <v>785</v>
          </cell>
          <cell r="Q290">
            <v>-0.77</v>
          </cell>
          <cell r="R290">
            <v>1137</v>
          </cell>
          <cell r="S290">
            <v>6.1</v>
          </cell>
          <cell r="T290">
            <v>1092</v>
          </cell>
          <cell r="U290">
            <v>530</v>
          </cell>
          <cell r="V290">
            <v>5</v>
          </cell>
          <cell r="W290">
            <v>572</v>
          </cell>
          <cell r="X290">
            <v>231</v>
          </cell>
          <cell r="Y290">
            <v>341</v>
          </cell>
          <cell r="Z290">
            <v>14728</v>
          </cell>
          <cell r="AA290">
            <v>0.61</v>
          </cell>
          <cell r="AB290">
            <v>2.15</v>
          </cell>
        </row>
        <row r="291">
          <cell r="B291">
            <v>1922</v>
          </cell>
          <cell r="C291" t="str">
            <v xml:space="preserve">104-025-025                     </v>
          </cell>
          <cell r="D291">
            <v>1.8002</v>
          </cell>
          <cell r="E291" t="str">
            <v xml:space="preserve">     </v>
          </cell>
          <cell r="F291" t="str">
            <v xml:space="preserve">    </v>
          </cell>
          <cell r="G291" t="str">
            <v xml:space="preserve">     </v>
          </cell>
          <cell r="H291" t="str">
            <v xml:space="preserve">    </v>
          </cell>
          <cell r="I291">
            <v>3.62</v>
          </cell>
          <cell r="J291">
            <v>77</v>
          </cell>
          <cell r="K291">
            <v>4.2699999999999996</v>
          </cell>
          <cell r="L291">
            <v>72</v>
          </cell>
          <cell r="M291">
            <v>3.57</v>
          </cell>
          <cell r="N291">
            <v>63</v>
          </cell>
          <cell r="O291">
            <v>3.64</v>
          </cell>
          <cell r="P291">
            <v>97</v>
          </cell>
          <cell r="Q291">
            <v>2.86</v>
          </cell>
          <cell r="R291">
            <v>81</v>
          </cell>
          <cell r="S291">
            <v>9.7799999999999994</v>
          </cell>
          <cell r="T291">
            <v>133</v>
          </cell>
          <cell r="U291">
            <v>58</v>
          </cell>
          <cell r="V291">
            <v>1</v>
          </cell>
          <cell r="W291">
            <v>28</v>
          </cell>
          <cell r="X291" t="str">
            <v xml:space="preserve">      </v>
          </cell>
          <cell r="Y291">
            <v>28</v>
          </cell>
          <cell r="Z291">
            <v>957</v>
          </cell>
          <cell r="AA291">
            <v>2.65</v>
          </cell>
          <cell r="AB291">
            <v>7.97</v>
          </cell>
        </row>
        <row r="292">
          <cell r="B292">
            <v>1931</v>
          </cell>
          <cell r="C292" t="str">
            <v xml:space="preserve">MUTUA INTERCOMARCAL             </v>
          </cell>
          <cell r="D292">
            <v>25.3749</v>
          </cell>
          <cell r="E292" t="str">
            <v xml:space="preserve">     </v>
          </cell>
          <cell r="F292" t="str">
            <v xml:space="preserve">    </v>
          </cell>
          <cell r="G292" t="str">
            <v xml:space="preserve">     </v>
          </cell>
          <cell r="H292" t="str">
            <v xml:space="preserve">    </v>
          </cell>
          <cell r="I292">
            <v>3.61</v>
          </cell>
          <cell r="J292">
            <v>78</v>
          </cell>
          <cell r="K292">
            <v>3.82</v>
          </cell>
          <cell r="L292">
            <v>181</v>
          </cell>
          <cell r="M292">
            <v>2.6</v>
          </cell>
          <cell r="N292">
            <v>204</v>
          </cell>
          <cell r="O292">
            <v>2.41</v>
          </cell>
          <cell r="P292">
            <v>344</v>
          </cell>
          <cell r="Q292">
            <v>1.22</v>
          </cell>
          <cell r="R292">
            <v>532</v>
          </cell>
          <cell r="S292">
            <v>8.1199999999999992</v>
          </cell>
          <cell r="T292">
            <v>403</v>
          </cell>
          <cell r="U292">
            <v>217</v>
          </cell>
          <cell r="V292">
            <v>29</v>
          </cell>
          <cell r="W292">
            <v>76</v>
          </cell>
          <cell r="X292">
            <v>118</v>
          </cell>
          <cell r="Y292">
            <v>-42</v>
          </cell>
          <cell r="Z292">
            <v>7313</v>
          </cell>
          <cell r="AA292">
            <v>0.68</v>
          </cell>
          <cell r="AB292">
            <v>2.58</v>
          </cell>
        </row>
        <row r="293">
          <cell r="B293">
            <v>2889</v>
          </cell>
          <cell r="C293" t="str">
            <v xml:space="preserve">JOHNSON'S WAX ESPAÑ0LA          </v>
          </cell>
          <cell r="D293">
            <v>35.194600000000001</v>
          </cell>
          <cell r="E293" t="str">
            <v xml:space="preserve">     </v>
          </cell>
          <cell r="F293" t="str">
            <v xml:space="preserve">    </v>
          </cell>
          <cell r="G293" t="str">
            <v xml:space="preserve">     </v>
          </cell>
          <cell r="H293" t="str">
            <v xml:space="preserve">    </v>
          </cell>
          <cell r="I293">
            <v>3.61</v>
          </cell>
          <cell r="J293">
            <v>79</v>
          </cell>
          <cell r="K293">
            <v>3.73</v>
          </cell>
          <cell r="L293">
            <v>204</v>
          </cell>
          <cell r="M293">
            <v>2.64</v>
          </cell>
          <cell r="N293">
            <v>197</v>
          </cell>
          <cell r="O293">
            <v>2.65</v>
          </cell>
          <cell r="P293">
            <v>255</v>
          </cell>
          <cell r="Q293">
            <v>1.4</v>
          </cell>
          <cell r="R293">
            <v>442</v>
          </cell>
          <cell r="S293">
            <v>8.32</v>
          </cell>
          <cell r="T293">
            <v>351</v>
          </cell>
          <cell r="U293">
            <v>100</v>
          </cell>
          <cell r="V293">
            <v>3</v>
          </cell>
          <cell r="W293" t="str">
            <v xml:space="preserve">      </v>
          </cell>
          <cell r="X293">
            <v>23</v>
          </cell>
          <cell r="Y293">
            <v>-23</v>
          </cell>
          <cell r="Z293">
            <v>2996</v>
          </cell>
          <cell r="AA293">
            <v>0.46</v>
          </cell>
          <cell r="AB293">
            <v>3.35</v>
          </cell>
        </row>
        <row r="294">
          <cell r="B294">
            <v>2324</v>
          </cell>
          <cell r="C294" t="str">
            <v xml:space="preserve">AMOSTRONG ARCHIT.PRO.           </v>
          </cell>
          <cell r="D294">
            <v>2.0034999999999998</v>
          </cell>
          <cell r="E294" t="str">
            <v xml:space="preserve">     </v>
          </cell>
          <cell r="F294" t="str">
            <v xml:space="preserve">    </v>
          </cell>
          <cell r="G294" t="str">
            <v xml:space="preserve">     </v>
          </cell>
          <cell r="H294" t="str">
            <v xml:space="preserve">    </v>
          </cell>
          <cell r="I294">
            <v>3.6</v>
          </cell>
          <cell r="J294">
            <v>81</v>
          </cell>
          <cell r="K294">
            <v>4.3600000000000003</v>
          </cell>
          <cell r="L294">
            <v>65</v>
          </cell>
          <cell r="M294">
            <v>2.8</v>
          </cell>
          <cell r="N294">
            <v>168</v>
          </cell>
          <cell r="O294">
            <v>2.69</v>
          </cell>
          <cell r="P294">
            <v>239</v>
          </cell>
          <cell r="Q294">
            <v>1.88</v>
          </cell>
          <cell r="R294">
            <v>199</v>
          </cell>
          <cell r="S294">
            <v>8.99</v>
          </cell>
          <cell r="T294">
            <v>192</v>
          </cell>
          <cell r="U294">
            <v>4</v>
          </cell>
          <cell r="V294">
            <v>2</v>
          </cell>
          <cell r="W294">
            <v>2</v>
          </cell>
          <cell r="X294">
            <v>2</v>
          </cell>
          <cell r="Y294" t="str">
            <v xml:space="preserve">      </v>
          </cell>
          <cell r="Z294">
            <v>225</v>
          </cell>
          <cell r="AA294">
            <v>-20.71</v>
          </cell>
          <cell r="AB294">
            <v>-17.46</v>
          </cell>
        </row>
        <row r="295">
          <cell r="B295">
            <v>3145</v>
          </cell>
          <cell r="C295" t="str">
            <v xml:space="preserve">AYTO. CAMBRILS                  </v>
          </cell>
          <cell r="D295">
            <v>20.887799999999999</v>
          </cell>
          <cell r="E295" t="str">
            <v xml:space="preserve">     </v>
          </cell>
          <cell r="F295" t="str">
            <v xml:space="preserve">    </v>
          </cell>
          <cell r="G295" t="str">
            <v xml:space="preserve">     </v>
          </cell>
          <cell r="H295" t="str">
            <v xml:space="preserve">    </v>
          </cell>
          <cell r="I295">
            <v>3.6</v>
          </cell>
          <cell r="J295">
            <v>82</v>
          </cell>
          <cell r="K295">
            <v>3.56</v>
          </cell>
          <cell r="L295">
            <v>246</v>
          </cell>
          <cell r="M295">
            <v>2.4300000000000002</v>
          </cell>
          <cell r="N295">
            <v>268</v>
          </cell>
          <cell r="O295">
            <v>2.15</v>
          </cell>
          <cell r="P295">
            <v>485</v>
          </cell>
          <cell r="Q295">
            <v>1</v>
          </cell>
          <cell r="R295">
            <v>635</v>
          </cell>
          <cell r="S295">
            <v>8.06</v>
          </cell>
          <cell r="T295">
            <v>420</v>
          </cell>
          <cell r="U295">
            <v>435</v>
          </cell>
          <cell r="V295">
            <v>6</v>
          </cell>
          <cell r="W295">
            <v>5</v>
          </cell>
          <cell r="X295">
            <v>18</v>
          </cell>
          <cell r="Y295">
            <v>-13</v>
          </cell>
          <cell r="Z295">
            <v>1430</v>
          </cell>
          <cell r="AA295">
            <v>-0.05</v>
          </cell>
          <cell r="AB295">
            <v>2.27</v>
          </cell>
        </row>
        <row r="296">
          <cell r="B296">
            <v>985</v>
          </cell>
          <cell r="C296" t="str">
            <v xml:space="preserve">ENUSA INDUSTR.AVANZADAS         </v>
          </cell>
          <cell r="D296">
            <v>17.0136</v>
          </cell>
          <cell r="E296" t="str">
            <v xml:space="preserve">     </v>
          </cell>
          <cell r="F296" t="str">
            <v xml:space="preserve">    </v>
          </cell>
          <cell r="G296" t="str">
            <v xml:space="preserve">     </v>
          </cell>
          <cell r="H296" t="str">
            <v xml:space="preserve">    </v>
          </cell>
          <cell r="I296">
            <v>3.59</v>
          </cell>
          <cell r="J296">
            <v>85</v>
          </cell>
          <cell r="K296">
            <v>4.49</v>
          </cell>
          <cell r="L296">
            <v>59</v>
          </cell>
          <cell r="M296">
            <v>3.34</v>
          </cell>
          <cell r="N296">
            <v>83</v>
          </cell>
          <cell r="O296">
            <v>3.04</v>
          </cell>
          <cell r="P296">
            <v>153</v>
          </cell>
          <cell r="Q296">
            <v>1.48</v>
          </cell>
          <cell r="R296">
            <v>372</v>
          </cell>
          <cell r="S296">
            <v>9.06</v>
          </cell>
          <cell r="T296">
            <v>184</v>
          </cell>
          <cell r="U296">
            <v>311</v>
          </cell>
          <cell r="V296">
            <v>101</v>
          </cell>
          <cell r="W296">
            <v>40</v>
          </cell>
          <cell r="X296">
            <v>483</v>
          </cell>
          <cell r="Y296">
            <v>-443</v>
          </cell>
          <cell r="Z296">
            <v>16992</v>
          </cell>
          <cell r="AA296">
            <v>0.22</v>
          </cell>
          <cell r="AB296">
            <v>1.1000000000000001</v>
          </cell>
        </row>
        <row r="297">
          <cell r="B297">
            <v>1749</v>
          </cell>
          <cell r="C297" t="str">
            <v xml:space="preserve">TRANSP. DE BARCELONA            </v>
          </cell>
          <cell r="D297">
            <v>13.2004</v>
          </cell>
          <cell r="E297" t="str">
            <v xml:space="preserve">     </v>
          </cell>
          <cell r="F297" t="str">
            <v xml:space="preserve">    </v>
          </cell>
          <cell r="G297" t="str">
            <v xml:space="preserve">     </v>
          </cell>
          <cell r="H297" t="str">
            <v xml:space="preserve">    </v>
          </cell>
          <cell r="I297">
            <v>3.59</v>
          </cell>
          <cell r="J297">
            <v>83</v>
          </cell>
          <cell r="K297">
            <v>3.83</v>
          </cell>
          <cell r="L297">
            <v>179</v>
          </cell>
          <cell r="M297">
            <v>2.66</v>
          </cell>
          <cell r="N297">
            <v>194</v>
          </cell>
          <cell r="O297">
            <v>2.92</v>
          </cell>
          <cell r="P297">
            <v>171</v>
          </cell>
          <cell r="Q297">
            <v>1.59</v>
          </cell>
          <cell r="R297">
            <v>322</v>
          </cell>
          <cell r="S297">
            <v>7.58</v>
          </cell>
          <cell r="T297">
            <v>610</v>
          </cell>
          <cell r="U297">
            <v>3130</v>
          </cell>
          <cell r="V297">
            <v>1034</v>
          </cell>
          <cell r="W297">
            <v>2262</v>
          </cell>
          <cell r="X297">
            <v>5193</v>
          </cell>
          <cell r="Y297">
            <v>-2931</v>
          </cell>
          <cell r="Z297">
            <v>131944</v>
          </cell>
          <cell r="AA297">
            <v>0.23</v>
          </cell>
          <cell r="AB297">
            <v>1.28</v>
          </cell>
        </row>
        <row r="298">
          <cell r="B298">
            <v>1910</v>
          </cell>
          <cell r="C298" t="str">
            <v xml:space="preserve">SUBCOM                          </v>
          </cell>
          <cell r="D298">
            <v>2.0005000000000002</v>
          </cell>
          <cell r="E298" t="str">
            <v xml:space="preserve">     </v>
          </cell>
          <cell r="F298" t="str">
            <v xml:space="preserve">    </v>
          </cell>
          <cell r="G298" t="str">
            <v xml:space="preserve">     </v>
          </cell>
          <cell r="H298" t="str">
            <v xml:space="preserve">    </v>
          </cell>
          <cell r="I298">
            <v>3.59</v>
          </cell>
          <cell r="J298">
            <v>86</v>
          </cell>
          <cell r="K298">
            <v>4.3499999999999996</v>
          </cell>
          <cell r="L298">
            <v>68</v>
          </cell>
          <cell r="M298">
            <v>2.83</v>
          </cell>
          <cell r="N298">
            <v>160</v>
          </cell>
          <cell r="O298">
            <v>2.69</v>
          </cell>
          <cell r="P298">
            <v>240</v>
          </cell>
          <cell r="Q298">
            <v>1.88</v>
          </cell>
          <cell r="R298">
            <v>201</v>
          </cell>
          <cell r="S298">
            <v>8.98</v>
          </cell>
          <cell r="T298">
            <v>193</v>
          </cell>
          <cell r="U298">
            <v>49</v>
          </cell>
          <cell r="V298">
            <v>2</v>
          </cell>
          <cell r="W298">
            <v>38</v>
          </cell>
          <cell r="X298" t="str">
            <v xml:space="preserve">      </v>
          </cell>
          <cell r="Y298">
            <v>38</v>
          </cell>
          <cell r="Z298">
            <v>2165</v>
          </cell>
          <cell r="AA298">
            <v>2.57</v>
          </cell>
          <cell r="AB298">
            <v>7.44</v>
          </cell>
        </row>
        <row r="299">
          <cell r="B299">
            <v>1932</v>
          </cell>
          <cell r="C299" t="str">
            <v xml:space="preserve">P.P. EMARSA                     </v>
          </cell>
          <cell r="D299">
            <v>25.291699999999999</v>
          </cell>
          <cell r="E299" t="str">
            <v xml:space="preserve">     </v>
          </cell>
          <cell r="F299" t="str">
            <v xml:space="preserve">    </v>
          </cell>
          <cell r="G299" t="str">
            <v xml:space="preserve">     </v>
          </cell>
          <cell r="H299" t="str">
            <v xml:space="preserve">    </v>
          </cell>
          <cell r="I299">
            <v>3.59</v>
          </cell>
          <cell r="J299">
            <v>87</v>
          </cell>
          <cell r="K299">
            <v>3.8</v>
          </cell>
          <cell r="L299">
            <v>189</v>
          </cell>
          <cell r="M299">
            <v>2.57</v>
          </cell>
          <cell r="N299">
            <v>214</v>
          </cell>
          <cell r="O299">
            <v>2.4</v>
          </cell>
          <cell r="P299">
            <v>347</v>
          </cell>
          <cell r="Q299">
            <v>1.21</v>
          </cell>
          <cell r="R299">
            <v>536</v>
          </cell>
          <cell r="S299">
            <v>8.1300000000000008</v>
          </cell>
          <cell r="T299">
            <v>398</v>
          </cell>
          <cell r="U299">
            <v>98</v>
          </cell>
          <cell r="V299">
            <v>6</v>
          </cell>
          <cell r="W299">
            <v>49</v>
          </cell>
          <cell r="X299">
            <v>15</v>
          </cell>
          <cell r="Y299">
            <v>34</v>
          </cell>
          <cell r="Z299">
            <v>2235</v>
          </cell>
          <cell r="AA299">
            <v>2.34</v>
          </cell>
          <cell r="AB299">
            <v>5.76</v>
          </cell>
        </row>
        <row r="300">
          <cell r="B300">
            <v>1951</v>
          </cell>
          <cell r="C300" t="str">
            <v xml:space="preserve">GRUP TORRES                     </v>
          </cell>
          <cell r="D300">
            <v>12.764900000000001</v>
          </cell>
          <cell r="E300" t="str">
            <v xml:space="preserve">     </v>
          </cell>
          <cell r="F300" t="str">
            <v xml:space="preserve">    </v>
          </cell>
          <cell r="G300" t="str">
            <v xml:space="preserve">     </v>
          </cell>
          <cell r="H300" t="str">
            <v xml:space="preserve">    </v>
          </cell>
          <cell r="I300">
            <v>3.57</v>
          </cell>
          <cell r="J300">
            <v>90</v>
          </cell>
          <cell r="K300">
            <v>3.47</v>
          </cell>
          <cell r="L300">
            <v>279</v>
          </cell>
          <cell r="M300">
            <v>2.4900000000000002</v>
          </cell>
          <cell r="N300">
            <v>248</v>
          </cell>
          <cell r="O300">
            <v>2.95</v>
          </cell>
          <cell r="P300">
            <v>162</v>
          </cell>
          <cell r="Q300">
            <v>1.26</v>
          </cell>
          <cell r="R300">
            <v>515</v>
          </cell>
          <cell r="S300">
            <v>7.81</v>
          </cell>
          <cell r="T300">
            <v>491</v>
          </cell>
          <cell r="U300">
            <v>1498</v>
          </cell>
          <cell r="V300">
            <v>74</v>
          </cell>
          <cell r="W300">
            <v>1184</v>
          </cell>
          <cell r="X300">
            <v>208</v>
          </cell>
          <cell r="Y300">
            <v>976</v>
          </cell>
          <cell r="Z300">
            <v>23945</v>
          </cell>
          <cell r="AA300">
            <v>5.16</v>
          </cell>
          <cell r="AB300">
            <v>7.29</v>
          </cell>
        </row>
        <row r="301">
          <cell r="B301">
            <v>2818</v>
          </cell>
          <cell r="C301" t="str">
            <v xml:space="preserve">SABIC MARKET. IBERICA           </v>
          </cell>
          <cell r="D301">
            <v>35.095300000000002</v>
          </cell>
          <cell r="E301" t="str">
            <v xml:space="preserve">     </v>
          </cell>
          <cell r="F301" t="str">
            <v xml:space="preserve">    </v>
          </cell>
          <cell r="G301" t="str">
            <v xml:space="preserve">     </v>
          </cell>
          <cell r="H301" t="str">
            <v xml:space="preserve">    </v>
          </cell>
          <cell r="I301">
            <v>3.57</v>
          </cell>
          <cell r="J301">
            <v>89</v>
          </cell>
          <cell r="K301">
            <v>3.68</v>
          </cell>
          <cell r="L301">
            <v>211</v>
          </cell>
          <cell r="M301">
            <v>2.58</v>
          </cell>
          <cell r="N301">
            <v>208</v>
          </cell>
          <cell r="O301">
            <v>2.58</v>
          </cell>
          <cell r="P301">
            <v>277</v>
          </cell>
          <cell r="Q301">
            <v>1.33</v>
          </cell>
          <cell r="R301">
            <v>474</v>
          </cell>
          <cell r="S301">
            <v>8.2899999999999991</v>
          </cell>
          <cell r="T301">
            <v>360</v>
          </cell>
          <cell r="U301">
            <v>12</v>
          </cell>
          <cell r="V301">
            <v>1</v>
          </cell>
          <cell r="W301">
            <v>19</v>
          </cell>
          <cell r="X301" t="str">
            <v xml:space="preserve">      </v>
          </cell>
          <cell r="Y301">
            <v>19</v>
          </cell>
          <cell r="Z301">
            <v>882</v>
          </cell>
          <cell r="AA301">
            <v>1.8</v>
          </cell>
          <cell r="AB301">
            <v>6.06</v>
          </cell>
        </row>
        <row r="302">
          <cell r="B302">
            <v>1675</v>
          </cell>
          <cell r="C302" t="str">
            <v xml:space="preserve">EXIDE TECHNOLOGIES              </v>
          </cell>
          <cell r="D302">
            <v>13.3363</v>
          </cell>
          <cell r="E302" t="str">
            <v xml:space="preserve">     </v>
          </cell>
          <cell r="F302" t="str">
            <v xml:space="preserve">    </v>
          </cell>
          <cell r="G302" t="str">
            <v xml:space="preserve">     </v>
          </cell>
          <cell r="H302" t="str">
            <v xml:space="preserve">    </v>
          </cell>
          <cell r="I302">
            <v>3.56</v>
          </cell>
          <cell r="J302">
            <v>91</v>
          </cell>
          <cell r="K302">
            <v>3.7</v>
          </cell>
          <cell r="L302">
            <v>209</v>
          </cell>
          <cell r="M302">
            <v>2.44</v>
          </cell>
          <cell r="N302">
            <v>263</v>
          </cell>
          <cell r="O302">
            <v>2.48</v>
          </cell>
          <cell r="P302">
            <v>322</v>
          </cell>
          <cell r="Q302">
            <v>1.89</v>
          </cell>
          <cell r="R302">
            <v>192</v>
          </cell>
          <cell r="S302">
            <v>9.06</v>
          </cell>
          <cell r="T302">
            <v>185</v>
          </cell>
          <cell r="U302">
            <v>2913</v>
          </cell>
          <cell r="V302">
            <v>236</v>
          </cell>
          <cell r="W302">
            <v>1160</v>
          </cell>
          <cell r="X302">
            <v>1032</v>
          </cell>
          <cell r="Y302">
            <v>128</v>
          </cell>
          <cell r="Z302">
            <v>51256</v>
          </cell>
          <cell r="AA302">
            <v>1.44</v>
          </cell>
          <cell r="AB302">
            <v>4.79</v>
          </cell>
        </row>
        <row r="303">
          <cell r="B303">
            <v>3172</v>
          </cell>
          <cell r="C303" t="str">
            <v xml:space="preserve">EURORESING PP                   </v>
          </cell>
          <cell r="D303">
            <v>34.973599999999998</v>
          </cell>
          <cell r="E303" t="str">
            <v xml:space="preserve">     </v>
          </cell>
          <cell r="F303" t="str">
            <v xml:space="preserve">    </v>
          </cell>
          <cell r="G303" t="str">
            <v xml:space="preserve">     </v>
          </cell>
          <cell r="H303" t="str">
            <v xml:space="preserve">    </v>
          </cell>
          <cell r="I303">
            <v>3.55</v>
          </cell>
          <cell r="J303">
            <v>92</v>
          </cell>
          <cell r="K303">
            <v>3.66</v>
          </cell>
          <cell r="L303">
            <v>218</v>
          </cell>
          <cell r="M303">
            <v>2.5499999999999998</v>
          </cell>
          <cell r="N303">
            <v>223</v>
          </cell>
          <cell r="O303">
            <v>2.54</v>
          </cell>
          <cell r="P303">
            <v>291</v>
          </cell>
          <cell r="Q303">
            <v>1.27</v>
          </cell>
          <cell r="R303">
            <v>496</v>
          </cell>
          <cell r="S303">
            <v>8.2799999999999994</v>
          </cell>
          <cell r="T303">
            <v>361</v>
          </cell>
          <cell r="U303">
            <v>14</v>
          </cell>
          <cell r="V303" t="str">
            <v xml:space="preserve">      </v>
          </cell>
          <cell r="W303" t="str">
            <v xml:space="preserve">      </v>
          </cell>
          <cell r="X303" t="str">
            <v xml:space="preserve">      </v>
          </cell>
          <cell r="Y303" t="str">
            <v xml:space="preserve">      </v>
          </cell>
          <cell r="Z303">
            <v>95</v>
          </cell>
          <cell r="AA303">
            <v>1.25</v>
          </cell>
          <cell r="AB303">
            <v>-33.42</v>
          </cell>
        </row>
        <row r="304">
          <cell r="B304">
            <v>2974</v>
          </cell>
          <cell r="C304" t="str">
            <v xml:space="preserve">SERV.FUNERARIS BARCEL.          </v>
          </cell>
          <cell r="D304">
            <v>21.6692</v>
          </cell>
          <cell r="E304" t="str">
            <v xml:space="preserve">     </v>
          </cell>
          <cell r="F304" t="str">
            <v xml:space="preserve">    </v>
          </cell>
          <cell r="G304" t="str">
            <v xml:space="preserve">     </v>
          </cell>
          <cell r="H304" t="str">
            <v xml:space="preserve">    </v>
          </cell>
          <cell r="I304">
            <v>3.54</v>
          </cell>
          <cell r="J304">
            <v>93</v>
          </cell>
          <cell r="K304">
            <v>3.61</v>
          </cell>
          <cell r="L304">
            <v>237</v>
          </cell>
          <cell r="M304">
            <v>2.5</v>
          </cell>
          <cell r="N304">
            <v>242</v>
          </cell>
          <cell r="O304">
            <v>2.97</v>
          </cell>
          <cell r="P304">
            <v>160</v>
          </cell>
          <cell r="Q304">
            <v>2.0499999999999998</v>
          </cell>
          <cell r="R304">
            <v>154</v>
          </cell>
          <cell r="S304">
            <v>9.16</v>
          </cell>
          <cell r="T304">
            <v>171</v>
          </cell>
          <cell r="U304">
            <v>592</v>
          </cell>
          <cell r="V304">
            <v>51</v>
          </cell>
          <cell r="W304">
            <v>90</v>
          </cell>
          <cell r="X304">
            <v>257</v>
          </cell>
          <cell r="Y304">
            <v>-167</v>
          </cell>
          <cell r="Z304">
            <v>6606</v>
          </cell>
          <cell r="AA304">
            <v>1.29</v>
          </cell>
          <cell r="AB304">
            <v>1.85</v>
          </cell>
        </row>
        <row r="305">
          <cell r="B305">
            <v>3266</v>
          </cell>
          <cell r="C305" t="str">
            <v xml:space="preserve">AYTO. MURCIA Y ORG.AUTON.       </v>
          </cell>
          <cell r="D305">
            <v>12.174300000000001</v>
          </cell>
          <cell r="E305" t="str">
            <v xml:space="preserve">     </v>
          </cell>
          <cell r="F305" t="str">
            <v xml:space="preserve">    </v>
          </cell>
          <cell r="G305" t="str">
            <v xml:space="preserve">     </v>
          </cell>
          <cell r="H305" t="str">
            <v xml:space="preserve">    </v>
          </cell>
          <cell r="I305">
            <v>3.54</v>
          </cell>
          <cell r="J305">
            <v>96</v>
          </cell>
          <cell r="K305">
            <v>3.35</v>
          </cell>
          <cell r="L305">
            <v>311</v>
          </cell>
          <cell r="M305">
            <v>2.25</v>
          </cell>
          <cell r="N305">
            <v>370</v>
          </cell>
          <cell r="O305">
            <v>2.29</v>
          </cell>
          <cell r="P305">
            <v>402</v>
          </cell>
          <cell r="Q305">
            <v>2</v>
          </cell>
          <cell r="R305">
            <v>162</v>
          </cell>
          <cell r="S305">
            <v>7.33</v>
          </cell>
          <cell r="T305">
            <v>753</v>
          </cell>
          <cell r="U305">
            <v>1784</v>
          </cell>
          <cell r="V305">
            <v>144</v>
          </cell>
          <cell r="W305">
            <v>277</v>
          </cell>
          <cell r="X305">
            <v>311</v>
          </cell>
          <cell r="Y305">
            <v>-34</v>
          </cell>
          <cell r="Z305">
            <v>5996</v>
          </cell>
          <cell r="AA305">
            <v>-1.1100000000000001</v>
          </cell>
          <cell r="AB305">
            <v>1.72</v>
          </cell>
        </row>
        <row r="306">
          <cell r="B306">
            <v>2692</v>
          </cell>
          <cell r="C306" t="str">
            <v xml:space="preserve">PROM.CON.AUTOPIST.ABERTIS       </v>
          </cell>
          <cell r="D306">
            <v>18.212800000000001</v>
          </cell>
          <cell r="E306" t="str">
            <v xml:space="preserve">     </v>
          </cell>
          <cell r="F306" t="str">
            <v xml:space="preserve">    </v>
          </cell>
          <cell r="G306" t="str">
            <v xml:space="preserve">     </v>
          </cell>
          <cell r="H306" t="str">
            <v xml:space="preserve">    </v>
          </cell>
          <cell r="I306">
            <v>3.53</v>
          </cell>
          <cell r="J306">
            <v>98</v>
          </cell>
          <cell r="K306">
            <v>3.91</v>
          </cell>
          <cell r="L306">
            <v>143</v>
          </cell>
          <cell r="M306">
            <v>2.4500000000000002</v>
          </cell>
          <cell r="N306">
            <v>261</v>
          </cell>
          <cell r="O306">
            <v>2.13</v>
          </cell>
          <cell r="P306">
            <v>497</v>
          </cell>
          <cell r="Q306">
            <v>0.79</v>
          </cell>
          <cell r="R306">
            <v>735</v>
          </cell>
          <cell r="S306">
            <v>7.96</v>
          </cell>
          <cell r="T306">
            <v>442</v>
          </cell>
          <cell r="U306">
            <v>1706</v>
          </cell>
          <cell r="V306">
            <v>162</v>
          </cell>
          <cell r="W306">
            <v>218</v>
          </cell>
          <cell r="X306">
            <v>403</v>
          </cell>
          <cell r="Y306">
            <v>-185</v>
          </cell>
          <cell r="Z306">
            <v>28225</v>
          </cell>
          <cell r="AA306">
            <v>-0.62</v>
          </cell>
          <cell r="AB306">
            <v>-0.19</v>
          </cell>
        </row>
        <row r="307">
          <cell r="B307">
            <v>2316</v>
          </cell>
          <cell r="C307" t="str">
            <v xml:space="preserve">ARMACEL IBERIA                  </v>
          </cell>
          <cell r="D307">
            <v>37.660200000000003</v>
          </cell>
          <cell r="E307" t="str">
            <v xml:space="preserve">     </v>
          </cell>
          <cell r="F307" t="str">
            <v xml:space="preserve">    </v>
          </cell>
          <cell r="G307" t="str">
            <v xml:space="preserve">     </v>
          </cell>
          <cell r="H307" t="str">
            <v xml:space="preserve">    </v>
          </cell>
          <cell r="I307">
            <v>3.52</v>
          </cell>
          <cell r="J307">
            <v>101</v>
          </cell>
          <cell r="K307">
            <v>3.9</v>
          </cell>
          <cell r="L307">
            <v>145</v>
          </cell>
          <cell r="M307">
            <v>2.39</v>
          </cell>
          <cell r="N307">
            <v>287</v>
          </cell>
          <cell r="O307">
            <v>2.06</v>
          </cell>
          <cell r="P307">
            <v>539</v>
          </cell>
          <cell r="Q307">
            <v>1.27</v>
          </cell>
          <cell r="R307">
            <v>504</v>
          </cell>
          <cell r="S307">
            <v>8</v>
          </cell>
          <cell r="T307">
            <v>431</v>
          </cell>
          <cell r="U307">
            <v>80</v>
          </cell>
          <cell r="V307">
            <v>3</v>
          </cell>
          <cell r="W307">
            <v>33</v>
          </cell>
          <cell r="X307">
            <v>3</v>
          </cell>
          <cell r="Y307">
            <v>30</v>
          </cell>
          <cell r="Z307">
            <v>751</v>
          </cell>
          <cell r="AA307">
            <v>-24.6</v>
          </cell>
          <cell r="AB307">
            <v>-21.07</v>
          </cell>
        </row>
        <row r="308">
          <cell r="B308">
            <v>1862</v>
          </cell>
          <cell r="C308" t="str">
            <v xml:space="preserve">DYNASOL ELASTOMEROS             </v>
          </cell>
          <cell r="D308">
            <v>3.9214000000000002</v>
          </cell>
          <cell r="E308" t="str">
            <v xml:space="preserve">     </v>
          </cell>
          <cell r="F308" t="str">
            <v xml:space="preserve">    </v>
          </cell>
          <cell r="G308" t="str">
            <v xml:space="preserve">     </v>
          </cell>
          <cell r="H308" t="str">
            <v xml:space="preserve">    </v>
          </cell>
          <cell r="I308">
            <v>3.51</v>
          </cell>
          <cell r="J308">
            <v>115</v>
          </cell>
          <cell r="K308">
            <v>3.9</v>
          </cell>
          <cell r="L308">
            <v>157</v>
          </cell>
          <cell r="M308">
            <v>2.2799999999999998</v>
          </cell>
          <cell r="N308">
            <v>357</v>
          </cell>
          <cell r="O308">
            <v>1.96</v>
          </cell>
          <cell r="P308">
            <v>607</v>
          </cell>
          <cell r="Q308">
            <v>1.42</v>
          </cell>
          <cell r="R308">
            <v>425</v>
          </cell>
          <cell r="S308">
            <v>7.62</v>
          </cell>
          <cell r="T308">
            <v>584</v>
          </cell>
          <cell r="U308">
            <v>290</v>
          </cell>
          <cell r="V308">
            <v>34</v>
          </cell>
          <cell r="W308">
            <v>214</v>
          </cell>
          <cell r="X308">
            <v>148</v>
          </cell>
          <cell r="Y308">
            <v>66</v>
          </cell>
          <cell r="Z308">
            <v>12440</v>
          </cell>
          <cell r="AA308">
            <v>1.82</v>
          </cell>
          <cell r="AB308">
            <v>4.3499999999999996</v>
          </cell>
        </row>
        <row r="309">
          <cell r="B309">
            <v>1885</v>
          </cell>
          <cell r="C309" t="str">
            <v xml:space="preserve">DYNASOL GESTION                 </v>
          </cell>
          <cell r="D309">
            <v>3.9239000000000002</v>
          </cell>
          <cell r="E309" t="str">
            <v xml:space="preserve">     </v>
          </cell>
          <cell r="F309" t="str">
            <v xml:space="preserve">    </v>
          </cell>
          <cell r="G309" t="str">
            <v xml:space="preserve">     </v>
          </cell>
          <cell r="H309" t="str">
            <v xml:space="preserve">    </v>
          </cell>
          <cell r="I309">
            <v>3.51</v>
          </cell>
          <cell r="J309">
            <v>111</v>
          </cell>
          <cell r="K309">
            <v>3.9</v>
          </cell>
          <cell r="L309">
            <v>153</v>
          </cell>
          <cell r="M309">
            <v>2.2799999999999998</v>
          </cell>
          <cell r="N309">
            <v>349</v>
          </cell>
          <cell r="O309">
            <v>1.96</v>
          </cell>
          <cell r="P309">
            <v>596</v>
          </cell>
          <cell r="Q309">
            <v>1.42</v>
          </cell>
          <cell r="R309">
            <v>423</v>
          </cell>
          <cell r="S309">
            <v>7.62</v>
          </cell>
          <cell r="T309">
            <v>590</v>
          </cell>
          <cell r="U309">
            <v>57</v>
          </cell>
          <cell r="V309">
            <v>3</v>
          </cell>
          <cell r="W309">
            <v>71</v>
          </cell>
          <cell r="X309">
            <v>4</v>
          </cell>
          <cell r="Y309">
            <v>67</v>
          </cell>
          <cell r="Z309">
            <v>3073</v>
          </cell>
          <cell r="AA309">
            <v>2.04</v>
          </cell>
          <cell r="AB309">
            <v>5.78</v>
          </cell>
        </row>
        <row r="310">
          <cell r="B310">
            <v>2361</v>
          </cell>
          <cell r="C310" t="str">
            <v xml:space="preserve">104-023-023                     </v>
          </cell>
          <cell r="D310">
            <v>1.8039000000000001</v>
          </cell>
          <cell r="E310" t="str">
            <v xml:space="preserve">     </v>
          </cell>
          <cell r="F310" t="str">
            <v xml:space="preserve">    </v>
          </cell>
          <cell r="G310" t="str">
            <v xml:space="preserve">     </v>
          </cell>
          <cell r="H310" t="str">
            <v xml:space="preserve">    </v>
          </cell>
          <cell r="I310">
            <v>3.51</v>
          </cell>
          <cell r="J310">
            <v>112</v>
          </cell>
          <cell r="K310">
            <v>4.16</v>
          </cell>
          <cell r="L310">
            <v>86</v>
          </cell>
          <cell r="M310">
            <v>3.46</v>
          </cell>
          <cell r="N310">
            <v>72</v>
          </cell>
          <cell r="O310">
            <v>3.52</v>
          </cell>
          <cell r="P310">
            <v>102</v>
          </cell>
          <cell r="Q310">
            <v>2.75</v>
          </cell>
          <cell r="R310">
            <v>93</v>
          </cell>
          <cell r="S310">
            <v>9.73</v>
          </cell>
          <cell r="T310">
            <v>138</v>
          </cell>
          <cell r="U310">
            <v>434</v>
          </cell>
          <cell r="V310">
            <v>38</v>
          </cell>
          <cell r="W310">
            <v>113</v>
          </cell>
          <cell r="X310">
            <v>88</v>
          </cell>
          <cell r="Y310">
            <v>25</v>
          </cell>
          <cell r="Z310">
            <v>4219</v>
          </cell>
          <cell r="AA310">
            <v>0.66</v>
          </cell>
          <cell r="AB310">
            <v>5.33</v>
          </cell>
        </row>
        <row r="311">
          <cell r="B311">
            <v>2569</v>
          </cell>
          <cell r="C311" t="str">
            <v xml:space="preserve">REPSOL TRADING                  </v>
          </cell>
          <cell r="D311">
            <v>3.9238</v>
          </cell>
          <cell r="E311" t="str">
            <v xml:space="preserve">     </v>
          </cell>
          <cell r="F311" t="str">
            <v xml:space="preserve">    </v>
          </cell>
          <cell r="G311" t="str">
            <v xml:space="preserve">     </v>
          </cell>
          <cell r="H311" t="str">
            <v xml:space="preserve">    </v>
          </cell>
          <cell r="I311">
            <v>3.51</v>
          </cell>
          <cell r="J311">
            <v>105</v>
          </cell>
          <cell r="K311">
            <v>3.9</v>
          </cell>
          <cell r="L311">
            <v>150</v>
          </cell>
          <cell r="M311">
            <v>2.2799999999999998</v>
          </cell>
          <cell r="N311">
            <v>345</v>
          </cell>
          <cell r="O311">
            <v>1.96</v>
          </cell>
          <cell r="P311">
            <v>602</v>
          </cell>
          <cell r="Q311">
            <v>1.42</v>
          </cell>
          <cell r="R311">
            <v>424</v>
          </cell>
          <cell r="S311">
            <v>7.62</v>
          </cell>
          <cell r="T311">
            <v>591</v>
          </cell>
          <cell r="U311">
            <v>252</v>
          </cell>
          <cell r="V311">
            <v>16</v>
          </cell>
          <cell r="W311">
            <v>255</v>
          </cell>
          <cell r="X311">
            <v>284</v>
          </cell>
          <cell r="Y311">
            <v>-29</v>
          </cell>
          <cell r="Z311">
            <v>8902</v>
          </cell>
          <cell r="AA311">
            <v>0.23</v>
          </cell>
          <cell r="AB311">
            <v>1.23</v>
          </cell>
        </row>
        <row r="312">
          <cell r="B312">
            <v>3351</v>
          </cell>
          <cell r="C312" t="str">
            <v xml:space="preserve">PP AIR EUROPA S.A.U             </v>
          </cell>
          <cell r="D312">
            <v>19.9831</v>
          </cell>
          <cell r="E312" t="str">
            <v xml:space="preserve">     </v>
          </cell>
          <cell r="F312" t="str">
            <v xml:space="preserve">    </v>
          </cell>
          <cell r="G312" t="str">
            <v xml:space="preserve">     </v>
          </cell>
          <cell r="H312" t="str">
            <v xml:space="preserve">    </v>
          </cell>
          <cell r="I312">
            <v>3.51</v>
          </cell>
          <cell r="J312">
            <v>113</v>
          </cell>
          <cell r="K312">
            <v>3.59</v>
          </cell>
          <cell r="L312">
            <v>242</v>
          </cell>
          <cell r="M312">
            <v>2.36</v>
          </cell>
          <cell r="N312">
            <v>303</v>
          </cell>
          <cell r="O312">
            <v>2.15</v>
          </cell>
          <cell r="P312">
            <v>486</v>
          </cell>
          <cell r="Q312">
            <v>1.1200000000000001</v>
          </cell>
          <cell r="R312">
            <v>574</v>
          </cell>
          <cell r="S312">
            <v>8.08</v>
          </cell>
          <cell r="T312">
            <v>416</v>
          </cell>
          <cell r="U312">
            <v>1367</v>
          </cell>
          <cell r="V312">
            <v>81</v>
          </cell>
          <cell r="W312">
            <v>2346</v>
          </cell>
          <cell r="X312">
            <v>510</v>
          </cell>
          <cell r="Y312">
            <v>1836</v>
          </cell>
          <cell r="Z312">
            <v>65602</v>
          </cell>
          <cell r="AA312">
            <v>2.44</v>
          </cell>
          <cell r="AB312">
            <v>6.3</v>
          </cell>
        </row>
        <row r="313">
          <cell r="B313">
            <v>1850</v>
          </cell>
          <cell r="C313" t="str">
            <v xml:space="preserve">F28(3)                          </v>
          </cell>
          <cell r="D313">
            <v>16.922799999999999</v>
          </cell>
          <cell r="E313" t="str">
            <v xml:space="preserve">     </v>
          </cell>
          <cell r="F313" t="str">
            <v xml:space="preserve">    </v>
          </cell>
          <cell r="G313" t="str">
            <v xml:space="preserve">     </v>
          </cell>
          <cell r="H313" t="str">
            <v xml:space="preserve">    </v>
          </cell>
          <cell r="I313">
            <v>3.5</v>
          </cell>
          <cell r="J313">
            <v>118</v>
          </cell>
          <cell r="K313">
            <v>3.98</v>
          </cell>
          <cell r="L313">
            <v>123</v>
          </cell>
          <cell r="M313">
            <v>2.78</v>
          </cell>
          <cell r="N313">
            <v>174</v>
          </cell>
          <cell r="O313">
            <v>2.95</v>
          </cell>
          <cell r="P313">
            <v>163</v>
          </cell>
          <cell r="Q313">
            <v>1.1100000000000001</v>
          </cell>
          <cell r="R313">
            <v>585</v>
          </cell>
          <cell r="S313">
            <v>8.34</v>
          </cell>
          <cell r="T313">
            <v>341</v>
          </cell>
          <cell r="U313">
            <v>223</v>
          </cell>
          <cell r="V313">
            <v>6</v>
          </cell>
          <cell r="W313">
            <v>308</v>
          </cell>
          <cell r="X313">
            <v>25</v>
          </cell>
          <cell r="Y313">
            <v>283</v>
          </cell>
          <cell r="Z313">
            <v>7340</v>
          </cell>
          <cell r="AA313">
            <v>7.0000000000000007E-2</v>
          </cell>
          <cell r="AB313">
            <v>4.76</v>
          </cell>
        </row>
        <row r="314">
          <cell r="B314">
            <v>2340</v>
          </cell>
          <cell r="C314" t="str">
            <v xml:space="preserve">GENERAL QUIMICA                 </v>
          </cell>
          <cell r="D314">
            <v>3.9287999999999998</v>
          </cell>
          <cell r="E314" t="str">
            <v xml:space="preserve">     </v>
          </cell>
          <cell r="F314" t="str">
            <v xml:space="preserve">    </v>
          </cell>
          <cell r="G314" t="str">
            <v xml:space="preserve">     </v>
          </cell>
          <cell r="H314" t="str">
            <v xml:space="preserve">    </v>
          </cell>
          <cell r="I314">
            <v>3.5</v>
          </cell>
          <cell r="J314">
            <v>120</v>
          </cell>
          <cell r="K314">
            <v>3.91</v>
          </cell>
          <cell r="L314">
            <v>142</v>
          </cell>
          <cell r="M314">
            <v>2.29</v>
          </cell>
          <cell r="N314">
            <v>335</v>
          </cell>
          <cell r="O314">
            <v>1.96</v>
          </cell>
          <cell r="P314">
            <v>603</v>
          </cell>
          <cell r="Q314">
            <v>1.43</v>
          </cell>
          <cell r="R314">
            <v>421</v>
          </cell>
          <cell r="S314">
            <v>7.62</v>
          </cell>
          <cell r="T314">
            <v>585</v>
          </cell>
          <cell r="U314">
            <v>215</v>
          </cell>
          <cell r="V314">
            <v>38</v>
          </cell>
          <cell r="W314">
            <v>68</v>
          </cell>
          <cell r="X314">
            <v>138</v>
          </cell>
          <cell r="Y314">
            <v>-70</v>
          </cell>
          <cell r="Z314">
            <v>4395</v>
          </cell>
          <cell r="AA314">
            <v>0.28000000000000003</v>
          </cell>
          <cell r="AB314">
            <v>2.23</v>
          </cell>
        </row>
        <row r="315">
          <cell r="B315">
            <v>2545</v>
          </cell>
          <cell r="C315" t="str">
            <v xml:space="preserve">PP CAJAMADRID 42                </v>
          </cell>
          <cell r="D315" t="str">
            <v xml:space="preserve">          </v>
          </cell>
          <cell r="E315" t="str">
            <v xml:space="preserve">     </v>
          </cell>
          <cell r="F315" t="str">
            <v xml:space="preserve">    </v>
          </cell>
          <cell r="G315" t="str">
            <v xml:space="preserve">     </v>
          </cell>
          <cell r="H315" t="str">
            <v xml:space="preserve">    </v>
          </cell>
          <cell r="I315">
            <v>3.5</v>
          </cell>
          <cell r="J315">
            <v>121</v>
          </cell>
          <cell r="K315">
            <v>3.97</v>
          </cell>
          <cell r="L315">
            <v>127</v>
          </cell>
          <cell r="M315">
            <v>3.03</v>
          </cell>
          <cell r="N315">
            <v>114</v>
          </cell>
          <cell r="O315">
            <v>4.33</v>
          </cell>
          <cell r="P315">
            <v>71</v>
          </cell>
          <cell r="Q315">
            <v>1.39</v>
          </cell>
          <cell r="R315">
            <v>446</v>
          </cell>
          <cell r="S315">
            <v>10.41</v>
          </cell>
          <cell r="T315">
            <v>106</v>
          </cell>
          <cell r="U315">
            <v>323</v>
          </cell>
          <cell r="V315">
            <v>2</v>
          </cell>
          <cell r="W315">
            <v>23</v>
          </cell>
          <cell r="X315">
            <v>12</v>
          </cell>
          <cell r="Y315">
            <v>11</v>
          </cell>
          <cell r="Z315">
            <v>1423</v>
          </cell>
          <cell r="AA315">
            <v>2.2400000000000002</v>
          </cell>
          <cell r="AB315">
            <v>5.23</v>
          </cell>
        </row>
        <row r="316">
          <cell r="B316">
            <v>2899</v>
          </cell>
          <cell r="C316" t="str">
            <v xml:space="preserve">MCNEIL IBERICA                  </v>
          </cell>
          <cell r="D316">
            <v>11.402100000000001</v>
          </cell>
          <cell r="E316" t="str">
            <v xml:space="preserve">     </v>
          </cell>
          <cell r="F316" t="str">
            <v xml:space="preserve">    </v>
          </cell>
          <cell r="G316" t="str">
            <v xml:space="preserve">     </v>
          </cell>
          <cell r="H316" t="str">
            <v xml:space="preserve">    </v>
          </cell>
          <cell r="I316">
            <v>3.5</v>
          </cell>
          <cell r="J316">
            <v>122</v>
          </cell>
          <cell r="K316">
            <v>3.84</v>
          </cell>
          <cell r="L316">
            <v>173</v>
          </cell>
          <cell r="M316">
            <v>2.34</v>
          </cell>
          <cell r="N316">
            <v>310</v>
          </cell>
          <cell r="O316">
            <v>1.98</v>
          </cell>
          <cell r="P316">
            <v>583</v>
          </cell>
          <cell r="Q316">
            <v>1.55</v>
          </cell>
          <cell r="R316">
            <v>343</v>
          </cell>
          <cell r="S316">
            <v>12</v>
          </cell>
          <cell r="T316">
            <v>46</v>
          </cell>
          <cell r="U316">
            <v>64</v>
          </cell>
          <cell r="V316" t="str">
            <v xml:space="preserve">      </v>
          </cell>
          <cell r="W316">
            <v>47</v>
          </cell>
          <cell r="X316" t="str">
            <v xml:space="preserve">      </v>
          </cell>
          <cell r="Y316">
            <v>47</v>
          </cell>
          <cell r="Z316">
            <v>735</v>
          </cell>
          <cell r="AA316">
            <v>5.26</v>
          </cell>
          <cell r="AB316">
            <v>10.43</v>
          </cell>
        </row>
        <row r="317">
          <cell r="B317">
            <v>3104</v>
          </cell>
          <cell r="C317" t="str">
            <v xml:space="preserve">WL GORE Y ASOCIADOS             </v>
          </cell>
          <cell r="D317">
            <v>1.9774</v>
          </cell>
          <cell r="E317" t="str">
            <v xml:space="preserve">     </v>
          </cell>
          <cell r="F317" t="str">
            <v xml:space="preserve">    </v>
          </cell>
          <cell r="G317" t="str">
            <v xml:space="preserve">     </v>
          </cell>
          <cell r="H317" t="str">
            <v xml:space="preserve">    </v>
          </cell>
          <cell r="I317">
            <v>3.5</v>
          </cell>
          <cell r="J317">
            <v>119</v>
          </cell>
          <cell r="K317">
            <v>4.32</v>
          </cell>
          <cell r="L317">
            <v>70</v>
          </cell>
          <cell r="M317">
            <v>2.83</v>
          </cell>
          <cell r="N317">
            <v>159</v>
          </cell>
          <cell r="O317">
            <v>2.73</v>
          </cell>
          <cell r="P317">
            <v>226</v>
          </cell>
          <cell r="Q317">
            <v>1.91</v>
          </cell>
          <cell r="R317">
            <v>185</v>
          </cell>
          <cell r="S317">
            <v>9.0399999999999991</v>
          </cell>
          <cell r="T317">
            <v>186</v>
          </cell>
          <cell r="U317">
            <v>233</v>
          </cell>
          <cell r="V317" t="str">
            <v xml:space="preserve">      </v>
          </cell>
          <cell r="W317">
            <v>128</v>
          </cell>
          <cell r="X317" t="str">
            <v xml:space="preserve">      </v>
          </cell>
          <cell r="Y317">
            <v>128</v>
          </cell>
          <cell r="Z317">
            <v>3236</v>
          </cell>
          <cell r="AA317">
            <v>3.96</v>
          </cell>
          <cell r="AB317">
            <v>9.9499999999999993</v>
          </cell>
        </row>
        <row r="318">
          <cell r="B318">
            <v>2644</v>
          </cell>
          <cell r="C318" t="str">
            <v xml:space="preserve">AYTO. DE BEJAR                  </v>
          </cell>
          <cell r="D318">
            <v>12.726900000000001</v>
          </cell>
          <cell r="E318" t="str">
            <v xml:space="preserve">     </v>
          </cell>
          <cell r="F318" t="str">
            <v xml:space="preserve">    </v>
          </cell>
          <cell r="G318" t="str">
            <v xml:space="preserve">     </v>
          </cell>
          <cell r="H318" t="str">
            <v xml:space="preserve">    </v>
          </cell>
          <cell r="I318">
            <v>3.49</v>
          </cell>
          <cell r="J318">
            <v>125</v>
          </cell>
          <cell r="K318">
            <v>3.13</v>
          </cell>
          <cell r="L318">
            <v>399</v>
          </cell>
          <cell r="M318">
            <v>1.51</v>
          </cell>
          <cell r="N318">
            <v>748</v>
          </cell>
          <cell r="O318">
            <v>2.35</v>
          </cell>
          <cell r="P318">
            <v>381</v>
          </cell>
          <cell r="Q318">
            <v>2.15</v>
          </cell>
          <cell r="R318">
            <v>135</v>
          </cell>
          <cell r="S318">
            <v>9.67</v>
          </cell>
          <cell r="T318">
            <v>140</v>
          </cell>
          <cell r="U318">
            <v>58</v>
          </cell>
          <cell r="V318">
            <v>4</v>
          </cell>
          <cell r="W318">
            <v>16</v>
          </cell>
          <cell r="X318" t="str">
            <v xml:space="preserve">      </v>
          </cell>
          <cell r="Y318">
            <v>16</v>
          </cell>
          <cell r="Z318">
            <v>422</v>
          </cell>
          <cell r="AA318">
            <v>4.2</v>
          </cell>
          <cell r="AB318">
            <v>8.86</v>
          </cell>
        </row>
        <row r="319">
          <cell r="B319">
            <v>3047</v>
          </cell>
          <cell r="C319" t="str">
            <v xml:space="preserve">AIRBUS SECURE LAND COMUN.       </v>
          </cell>
          <cell r="D319">
            <v>29.278700000000001</v>
          </cell>
          <cell r="E319" t="str">
            <v xml:space="preserve">     </v>
          </cell>
          <cell r="F319" t="str">
            <v xml:space="preserve">    </v>
          </cell>
          <cell r="G319" t="str">
            <v xml:space="preserve">     </v>
          </cell>
          <cell r="H319" t="str">
            <v xml:space="preserve">    </v>
          </cell>
          <cell r="I319">
            <v>3.49</v>
          </cell>
          <cell r="J319">
            <v>126</v>
          </cell>
          <cell r="K319">
            <v>3.32</v>
          </cell>
          <cell r="L319">
            <v>320</v>
          </cell>
          <cell r="M319">
            <v>2.0499999999999998</v>
          </cell>
          <cell r="N319">
            <v>473</v>
          </cell>
          <cell r="O319">
            <v>2.4</v>
          </cell>
          <cell r="P319">
            <v>348</v>
          </cell>
          <cell r="Q319">
            <v>1.69</v>
          </cell>
          <cell r="R319">
            <v>252</v>
          </cell>
          <cell r="S319">
            <v>5.84</v>
          </cell>
          <cell r="T319">
            <v>1135</v>
          </cell>
          <cell r="U319">
            <v>113</v>
          </cell>
          <cell r="V319">
            <v>2</v>
          </cell>
          <cell r="W319">
            <v>43</v>
          </cell>
          <cell r="X319" t="str">
            <v xml:space="preserve">      </v>
          </cell>
          <cell r="Y319">
            <v>43</v>
          </cell>
          <cell r="Z319">
            <v>1106</v>
          </cell>
          <cell r="AA319">
            <v>0.1</v>
          </cell>
          <cell r="AB319">
            <v>6.26</v>
          </cell>
        </row>
        <row r="320">
          <cell r="B320">
            <v>3290</v>
          </cell>
          <cell r="C320" t="str">
            <v xml:space="preserve">CAJAMADRID 92                   </v>
          </cell>
          <cell r="D320">
            <v>58.349499999999999</v>
          </cell>
          <cell r="E320" t="str">
            <v xml:space="preserve">     </v>
          </cell>
          <cell r="F320" t="str">
            <v xml:space="preserve">    </v>
          </cell>
          <cell r="G320" t="str">
            <v xml:space="preserve">     </v>
          </cell>
          <cell r="H320" t="str">
            <v xml:space="preserve">    </v>
          </cell>
          <cell r="I320">
            <v>3.49</v>
          </cell>
          <cell r="J320">
            <v>123</v>
          </cell>
          <cell r="K320">
            <v>3.95</v>
          </cell>
          <cell r="L320">
            <v>129</v>
          </cell>
          <cell r="M320">
            <v>3.01</v>
          </cell>
          <cell r="N320">
            <v>118</v>
          </cell>
          <cell r="O320">
            <v>4.3499999999999996</v>
          </cell>
          <cell r="P320">
            <v>70</v>
          </cell>
          <cell r="Q320">
            <v>1.43</v>
          </cell>
          <cell r="R320">
            <v>406</v>
          </cell>
          <cell r="S320">
            <v>10.43</v>
          </cell>
          <cell r="T320">
            <v>105</v>
          </cell>
          <cell r="U320">
            <v>69</v>
          </cell>
          <cell r="V320">
            <v>2</v>
          </cell>
          <cell r="W320">
            <v>56</v>
          </cell>
          <cell r="X320" t="str">
            <v xml:space="preserve">      </v>
          </cell>
          <cell r="Y320">
            <v>56</v>
          </cell>
          <cell r="Z320">
            <v>2384</v>
          </cell>
          <cell r="AA320">
            <v>2.84</v>
          </cell>
          <cell r="AB320">
            <v>8.67</v>
          </cell>
        </row>
        <row r="321">
          <cell r="B321">
            <v>1832</v>
          </cell>
          <cell r="C321" t="str">
            <v xml:space="preserve">CADENA COPE                     </v>
          </cell>
          <cell r="D321">
            <v>29.221</v>
          </cell>
          <cell r="E321" t="str">
            <v xml:space="preserve">     </v>
          </cell>
          <cell r="F321" t="str">
            <v xml:space="preserve">    </v>
          </cell>
          <cell r="G321" t="str">
            <v xml:space="preserve">     </v>
          </cell>
          <cell r="H321" t="str">
            <v xml:space="preserve">    </v>
          </cell>
          <cell r="I321">
            <v>3.48</v>
          </cell>
          <cell r="J321">
            <v>132</v>
          </cell>
          <cell r="K321">
            <v>3.31</v>
          </cell>
          <cell r="L321">
            <v>328</v>
          </cell>
          <cell r="M321">
            <v>2.0299999999999998</v>
          </cell>
          <cell r="N321">
            <v>494</v>
          </cell>
          <cell r="O321">
            <v>2.36</v>
          </cell>
          <cell r="P321">
            <v>373</v>
          </cell>
          <cell r="Q321">
            <v>1.62</v>
          </cell>
          <cell r="R321">
            <v>305</v>
          </cell>
          <cell r="S321">
            <v>5.84</v>
          </cell>
          <cell r="T321">
            <v>1128</v>
          </cell>
          <cell r="U321">
            <v>377</v>
          </cell>
          <cell r="V321">
            <v>21</v>
          </cell>
          <cell r="W321">
            <v>63</v>
          </cell>
          <cell r="X321">
            <v>59</v>
          </cell>
          <cell r="Y321">
            <v>4</v>
          </cell>
          <cell r="Z321">
            <v>2754</v>
          </cell>
          <cell r="AA321">
            <v>-0.13</v>
          </cell>
          <cell r="AB321">
            <v>1.66</v>
          </cell>
        </row>
        <row r="322">
          <cell r="B322">
            <v>2338</v>
          </cell>
          <cell r="C322" t="str">
            <v xml:space="preserve">COGENERACION GEQUISA            </v>
          </cell>
          <cell r="D322">
            <v>3.9102999999999999</v>
          </cell>
          <cell r="E322" t="str">
            <v xml:space="preserve">     </v>
          </cell>
          <cell r="F322" t="str">
            <v xml:space="preserve">    </v>
          </cell>
          <cell r="G322" t="str">
            <v xml:space="preserve">     </v>
          </cell>
          <cell r="H322" t="str">
            <v xml:space="preserve">    </v>
          </cell>
          <cell r="I322">
            <v>3.48</v>
          </cell>
          <cell r="J322">
            <v>138</v>
          </cell>
          <cell r="K322">
            <v>3.88</v>
          </cell>
          <cell r="L322">
            <v>162</v>
          </cell>
          <cell r="M322">
            <v>2.25</v>
          </cell>
          <cell r="N322">
            <v>371</v>
          </cell>
          <cell r="O322">
            <v>1.92</v>
          </cell>
          <cell r="P322">
            <v>631</v>
          </cell>
          <cell r="Q322">
            <v>1.36</v>
          </cell>
          <cell r="R322">
            <v>458</v>
          </cell>
          <cell r="S322">
            <v>7.62</v>
          </cell>
          <cell r="T322">
            <v>586</v>
          </cell>
          <cell r="U322">
            <v>4</v>
          </cell>
          <cell r="V322" t="str">
            <v xml:space="preserve">      </v>
          </cell>
          <cell r="W322">
            <v>2</v>
          </cell>
          <cell r="X322" t="str">
            <v xml:space="preserve">      </v>
          </cell>
          <cell r="Y322">
            <v>2</v>
          </cell>
          <cell r="Z322">
            <v>101</v>
          </cell>
          <cell r="AA322">
            <v>1.84</v>
          </cell>
          <cell r="AB322">
            <v>5.26</v>
          </cell>
        </row>
        <row r="323">
          <cell r="B323">
            <v>2521</v>
          </cell>
          <cell r="C323" t="str">
            <v xml:space="preserve">BLACK BOX                       </v>
          </cell>
          <cell r="D323">
            <v>29.221399999999999</v>
          </cell>
          <cell r="E323" t="str">
            <v xml:space="preserve">     </v>
          </cell>
          <cell r="F323" t="str">
            <v xml:space="preserve">    </v>
          </cell>
          <cell r="G323" t="str">
            <v xml:space="preserve">     </v>
          </cell>
          <cell r="H323" t="str">
            <v xml:space="preserve">    </v>
          </cell>
          <cell r="I323">
            <v>3.48</v>
          </cell>
          <cell r="J323">
            <v>133</v>
          </cell>
          <cell r="K323">
            <v>3.31</v>
          </cell>
          <cell r="L323">
            <v>329</v>
          </cell>
          <cell r="M323">
            <v>2.0299999999999998</v>
          </cell>
          <cell r="N323">
            <v>489</v>
          </cell>
          <cell r="O323">
            <v>2.36</v>
          </cell>
          <cell r="P323">
            <v>374</v>
          </cell>
          <cell r="Q323">
            <v>1.62</v>
          </cell>
          <cell r="R323">
            <v>300</v>
          </cell>
          <cell r="S323">
            <v>5.84</v>
          </cell>
          <cell r="T323">
            <v>1129</v>
          </cell>
          <cell r="U323">
            <v>24</v>
          </cell>
          <cell r="V323" t="str">
            <v xml:space="preserve">      </v>
          </cell>
          <cell r="W323">
            <v>2</v>
          </cell>
          <cell r="X323" t="str">
            <v xml:space="preserve">      </v>
          </cell>
          <cell r="Y323">
            <v>2</v>
          </cell>
          <cell r="Z323">
            <v>230</v>
          </cell>
          <cell r="AA323">
            <v>0.1</v>
          </cell>
          <cell r="AB323">
            <v>3.06</v>
          </cell>
        </row>
        <row r="324">
          <cell r="B324">
            <v>2750</v>
          </cell>
          <cell r="C324" t="str">
            <v xml:space="preserve">AYTO. PUERTA DE SEGURA          </v>
          </cell>
          <cell r="D324">
            <v>29.221499999999999</v>
          </cell>
          <cell r="E324" t="str">
            <v xml:space="preserve">     </v>
          </cell>
          <cell r="F324" t="str">
            <v xml:space="preserve">    </v>
          </cell>
          <cell r="G324" t="str">
            <v xml:space="preserve">     </v>
          </cell>
          <cell r="H324" t="str">
            <v xml:space="preserve">    </v>
          </cell>
          <cell r="I324">
            <v>3.48</v>
          </cell>
          <cell r="J324">
            <v>134</v>
          </cell>
          <cell r="K324">
            <v>3.31</v>
          </cell>
          <cell r="L324">
            <v>330</v>
          </cell>
          <cell r="M324">
            <v>2.0299999999999998</v>
          </cell>
          <cell r="N324">
            <v>490</v>
          </cell>
          <cell r="O324">
            <v>2.36</v>
          </cell>
          <cell r="P324">
            <v>371</v>
          </cell>
          <cell r="Q324">
            <v>1.62</v>
          </cell>
          <cell r="R324">
            <v>301</v>
          </cell>
          <cell r="S324">
            <v>5.84</v>
          </cell>
          <cell r="T324">
            <v>1130</v>
          </cell>
          <cell r="U324">
            <v>28</v>
          </cell>
          <cell r="V324" t="str">
            <v xml:space="preserve">      </v>
          </cell>
          <cell r="W324" t="str">
            <v xml:space="preserve">      </v>
          </cell>
          <cell r="X324">
            <v>2</v>
          </cell>
          <cell r="Y324">
            <v>-2</v>
          </cell>
          <cell r="Z324">
            <v>49</v>
          </cell>
          <cell r="AA324">
            <v>0.1</v>
          </cell>
          <cell r="AB324">
            <v>-1.67</v>
          </cell>
        </row>
        <row r="325">
          <cell r="B325">
            <v>3291</v>
          </cell>
          <cell r="C325" t="str">
            <v xml:space="preserve">CAJAMADRID 94                   </v>
          </cell>
          <cell r="D325">
            <v>58.214300000000001</v>
          </cell>
          <cell r="E325" t="str">
            <v xml:space="preserve">     </v>
          </cell>
          <cell r="F325" t="str">
            <v xml:space="preserve">    </v>
          </cell>
          <cell r="G325" t="str">
            <v xml:space="preserve">     </v>
          </cell>
          <cell r="H325" t="str">
            <v xml:space="preserve">    </v>
          </cell>
          <cell r="I325">
            <v>3.48</v>
          </cell>
          <cell r="J325">
            <v>130</v>
          </cell>
          <cell r="K325">
            <v>3.94</v>
          </cell>
          <cell r="L325">
            <v>135</v>
          </cell>
          <cell r="M325">
            <v>2.99</v>
          </cell>
          <cell r="N325">
            <v>121</v>
          </cell>
          <cell r="O325">
            <v>4.3099999999999996</v>
          </cell>
          <cell r="P325">
            <v>73</v>
          </cell>
          <cell r="Q325">
            <v>1.37</v>
          </cell>
          <cell r="R325">
            <v>453</v>
          </cell>
          <cell r="S325">
            <v>10.36</v>
          </cell>
          <cell r="T325">
            <v>111</v>
          </cell>
          <cell r="U325">
            <v>39</v>
          </cell>
          <cell r="V325">
            <v>1</v>
          </cell>
          <cell r="W325" t="str">
            <v xml:space="preserve">      </v>
          </cell>
          <cell r="X325" t="str">
            <v xml:space="preserve">      </v>
          </cell>
          <cell r="Y325" t="str">
            <v xml:space="preserve">      </v>
          </cell>
          <cell r="Z325">
            <v>1225</v>
          </cell>
          <cell r="AA325">
            <v>1.57</v>
          </cell>
          <cell r="AB325">
            <v>6.26</v>
          </cell>
        </row>
        <row r="326">
          <cell r="B326">
            <v>3293</v>
          </cell>
          <cell r="C326" t="str">
            <v xml:space="preserve">MECANIZADOS DELINTE             </v>
          </cell>
          <cell r="D326">
            <v>29.220600000000001</v>
          </cell>
          <cell r="E326" t="str">
            <v xml:space="preserve">     </v>
          </cell>
          <cell r="F326" t="str">
            <v xml:space="preserve">    </v>
          </cell>
          <cell r="G326" t="str">
            <v xml:space="preserve">     </v>
          </cell>
          <cell r="H326" t="str">
            <v xml:space="preserve">    </v>
          </cell>
          <cell r="I326">
            <v>3.48</v>
          </cell>
          <cell r="J326">
            <v>135</v>
          </cell>
          <cell r="K326">
            <v>3.31</v>
          </cell>
          <cell r="L326">
            <v>331</v>
          </cell>
          <cell r="M326">
            <v>2.0299999999999998</v>
          </cell>
          <cell r="N326">
            <v>495</v>
          </cell>
          <cell r="O326">
            <v>2.36</v>
          </cell>
          <cell r="P326">
            <v>375</v>
          </cell>
          <cell r="Q326">
            <v>1.62</v>
          </cell>
          <cell r="R326">
            <v>306</v>
          </cell>
          <cell r="S326">
            <v>5.84</v>
          </cell>
          <cell r="T326">
            <v>1136</v>
          </cell>
          <cell r="U326">
            <v>10</v>
          </cell>
          <cell r="V326">
            <v>1</v>
          </cell>
          <cell r="W326" t="str">
            <v xml:space="preserve">      </v>
          </cell>
          <cell r="X326" t="str">
            <v xml:space="preserve">      </v>
          </cell>
          <cell r="Y326" t="str">
            <v xml:space="preserve">      </v>
          </cell>
          <cell r="Z326">
            <v>18</v>
          </cell>
          <cell r="AA326">
            <v>0.11</v>
          </cell>
          <cell r="AB326">
            <v>2.09</v>
          </cell>
        </row>
        <row r="327">
          <cell r="B327">
            <v>3300</v>
          </cell>
          <cell r="C327" t="str">
            <v xml:space="preserve">KERN PHARMA                     </v>
          </cell>
          <cell r="D327">
            <v>37.579300000000003</v>
          </cell>
          <cell r="E327" t="str">
            <v xml:space="preserve">     </v>
          </cell>
          <cell r="F327" t="str">
            <v xml:space="preserve">    </v>
          </cell>
          <cell r="G327" t="str">
            <v xml:space="preserve">     </v>
          </cell>
          <cell r="H327" t="str">
            <v xml:space="preserve">    </v>
          </cell>
          <cell r="I327">
            <v>3.48</v>
          </cell>
          <cell r="J327">
            <v>128</v>
          </cell>
          <cell r="K327">
            <v>3.89</v>
          </cell>
          <cell r="L327">
            <v>160</v>
          </cell>
          <cell r="M327">
            <v>2.37</v>
          </cell>
          <cell r="N327">
            <v>298</v>
          </cell>
          <cell r="O327">
            <v>2.0499999999999998</v>
          </cell>
          <cell r="P327">
            <v>542</v>
          </cell>
          <cell r="Q327">
            <v>1.26</v>
          </cell>
          <cell r="R327">
            <v>513</v>
          </cell>
          <cell r="S327">
            <v>7.97</v>
          </cell>
          <cell r="T327">
            <v>438</v>
          </cell>
          <cell r="U327">
            <v>997</v>
          </cell>
          <cell r="V327">
            <v>31</v>
          </cell>
          <cell r="W327">
            <v>594</v>
          </cell>
          <cell r="X327">
            <v>155</v>
          </cell>
          <cell r="Y327">
            <v>439</v>
          </cell>
          <cell r="Z327">
            <v>14449</v>
          </cell>
          <cell r="AA327">
            <v>3.53</v>
          </cell>
          <cell r="AB327">
            <v>6.55</v>
          </cell>
        </row>
        <row r="328">
          <cell r="B328">
            <v>3146</v>
          </cell>
          <cell r="C328" t="str">
            <v xml:space="preserve">PP AYTO. CUENCA                 </v>
          </cell>
          <cell r="D328">
            <v>20.513500000000001</v>
          </cell>
          <cell r="E328" t="str">
            <v xml:space="preserve">     </v>
          </cell>
          <cell r="F328" t="str">
            <v xml:space="preserve">    </v>
          </cell>
          <cell r="G328" t="str">
            <v xml:space="preserve">     </v>
          </cell>
          <cell r="H328" t="str">
            <v xml:space="preserve">    </v>
          </cell>
          <cell r="I328">
            <v>3.47</v>
          </cell>
          <cell r="J328">
            <v>139</v>
          </cell>
          <cell r="K328">
            <v>3.45</v>
          </cell>
          <cell r="L328">
            <v>283</v>
          </cell>
          <cell r="M328">
            <v>2.3199999999999998</v>
          </cell>
          <cell r="N328">
            <v>321</v>
          </cell>
          <cell r="O328">
            <v>2.04</v>
          </cell>
          <cell r="P328">
            <v>552</v>
          </cell>
          <cell r="Q328">
            <v>0.88</v>
          </cell>
          <cell r="R328">
            <v>702</v>
          </cell>
          <cell r="S328">
            <v>7.91</v>
          </cell>
          <cell r="T328">
            <v>459</v>
          </cell>
          <cell r="U328">
            <v>401</v>
          </cell>
          <cell r="V328">
            <v>11</v>
          </cell>
          <cell r="W328">
            <v>4</v>
          </cell>
          <cell r="X328">
            <v>23</v>
          </cell>
          <cell r="Y328">
            <v>-19</v>
          </cell>
          <cell r="Z328">
            <v>1834</v>
          </cell>
          <cell r="AA328">
            <v>-0.11</v>
          </cell>
          <cell r="AB328">
            <v>2.2999999999999998</v>
          </cell>
        </row>
        <row r="329">
          <cell r="B329">
            <v>971</v>
          </cell>
          <cell r="C329" t="str">
            <v xml:space="preserve">PLAN 1708                       </v>
          </cell>
          <cell r="D329">
            <v>17.0686</v>
          </cell>
          <cell r="E329" t="str">
            <v xml:space="preserve">     </v>
          </cell>
          <cell r="F329" t="str">
            <v xml:space="preserve">    </v>
          </cell>
          <cell r="G329" t="str">
            <v xml:space="preserve">     </v>
          </cell>
          <cell r="H329" t="str">
            <v xml:space="preserve">    </v>
          </cell>
          <cell r="I329">
            <v>3.46</v>
          </cell>
          <cell r="J329">
            <v>140</v>
          </cell>
          <cell r="K329">
            <v>3.94</v>
          </cell>
          <cell r="L329">
            <v>133</v>
          </cell>
          <cell r="M329">
            <v>3.12</v>
          </cell>
          <cell r="N329">
            <v>104</v>
          </cell>
          <cell r="O329">
            <v>2.82</v>
          </cell>
          <cell r="P329">
            <v>196</v>
          </cell>
          <cell r="Q329">
            <v>2.2200000000000002</v>
          </cell>
          <cell r="R329">
            <v>128</v>
          </cell>
          <cell r="S329">
            <v>8.84</v>
          </cell>
          <cell r="T329">
            <v>209</v>
          </cell>
          <cell r="U329">
            <v>2993</v>
          </cell>
          <cell r="V329">
            <v>164</v>
          </cell>
          <cell r="W329">
            <v>1304</v>
          </cell>
          <cell r="X329">
            <v>1051</v>
          </cell>
          <cell r="Y329">
            <v>253</v>
          </cell>
          <cell r="Z329">
            <v>60605</v>
          </cell>
          <cell r="AA329">
            <v>1.73</v>
          </cell>
          <cell r="AB329">
            <v>4.24</v>
          </cell>
        </row>
        <row r="330">
          <cell r="B330">
            <v>2390</v>
          </cell>
          <cell r="C330" t="str">
            <v xml:space="preserve">PP CAJAMADRID 36                </v>
          </cell>
          <cell r="D330" t="str">
            <v xml:space="preserve">          </v>
          </cell>
          <cell r="E330" t="str">
            <v xml:space="preserve">     </v>
          </cell>
          <cell r="F330" t="str">
            <v xml:space="preserve">    </v>
          </cell>
          <cell r="G330" t="str">
            <v xml:space="preserve">     </v>
          </cell>
          <cell r="H330" t="str">
            <v xml:space="preserve">    </v>
          </cell>
          <cell r="I330">
            <v>3.46</v>
          </cell>
          <cell r="J330">
            <v>144</v>
          </cell>
          <cell r="K330">
            <v>3.91</v>
          </cell>
          <cell r="L330">
            <v>141</v>
          </cell>
          <cell r="M330">
            <v>2.94</v>
          </cell>
          <cell r="N330">
            <v>136</v>
          </cell>
          <cell r="O330">
            <v>4.24</v>
          </cell>
          <cell r="P330">
            <v>77</v>
          </cell>
          <cell r="Q330">
            <v>1.27</v>
          </cell>
          <cell r="R330">
            <v>508</v>
          </cell>
          <cell r="S330">
            <v>10.26</v>
          </cell>
          <cell r="T330">
            <v>120</v>
          </cell>
          <cell r="U330">
            <v>41</v>
          </cell>
          <cell r="V330" t="str">
            <v xml:space="preserve">      </v>
          </cell>
          <cell r="W330" t="str">
            <v xml:space="preserve">      </v>
          </cell>
          <cell r="X330">
            <v>7</v>
          </cell>
          <cell r="Y330">
            <v>-7</v>
          </cell>
          <cell r="Z330">
            <v>243</v>
          </cell>
          <cell r="AA330">
            <v>-1.37</v>
          </cell>
          <cell r="AB330">
            <v>2.33</v>
          </cell>
        </row>
        <row r="331">
          <cell r="B331">
            <v>2970</v>
          </cell>
          <cell r="C331" t="str">
            <v xml:space="preserve">AGUAS DE VALLADOLID             </v>
          </cell>
          <cell r="D331">
            <v>20.859200000000001</v>
          </cell>
          <cell r="E331" t="str">
            <v xml:space="preserve">     </v>
          </cell>
          <cell r="F331" t="str">
            <v xml:space="preserve">    </v>
          </cell>
          <cell r="G331" t="str">
            <v xml:space="preserve">     </v>
          </cell>
          <cell r="H331" t="str">
            <v xml:space="preserve">    </v>
          </cell>
          <cell r="I331">
            <v>3.45</v>
          </cell>
          <cell r="J331">
            <v>145</v>
          </cell>
          <cell r="K331">
            <v>3.41</v>
          </cell>
          <cell r="L331">
            <v>296</v>
          </cell>
          <cell r="M331">
            <v>2.27</v>
          </cell>
          <cell r="N331">
            <v>362</v>
          </cell>
          <cell r="O331">
            <v>1.97</v>
          </cell>
          <cell r="P331">
            <v>587</v>
          </cell>
          <cell r="Q331">
            <v>0.87</v>
          </cell>
          <cell r="R331">
            <v>709</v>
          </cell>
          <cell r="S331">
            <v>7.91</v>
          </cell>
          <cell r="T331">
            <v>458</v>
          </cell>
          <cell r="U331">
            <v>231</v>
          </cell>
          <cell r="V331">
            <v>6</v>
          </cell>
          <cell r="W331" t="str">
            <v xml:space="preserve">      </v>
          </cell>
          <cell r="X331">
            <v>7</v>
          </cell>
          <cell r="Y331">
            <v>-7</v>
          </cell>
          <cell r="Z331">
            <v>2447</v>
          </cell>
          <cell r="AA331">
            <v>0.62</v>
          </cell>
          <cell r="AB331">
            <v>3.06</v>
          </cell>
        </row>
        <row r="332">
          <cell r="B332">
            <v>2024</v>
          </cell>
          <cell r="C332" t="str">
            <v xml:space="preserve">DU PONT                         </v>
          </cell>
          <cell r="D332">
            <v>2.1189</v>
          </cell>
          <cell r="E332" t="str">
            <v xml:space="preserve">     </v>
          </cell>
          <cell r="F332" t="str">
            <v xml:space="preserve">    </v>
          </cell>
          <cell r="G332" t="str">
            <v xml:space="preserve">     </v>
          </cell>
          <cell r="H332" t="str">
            <v xml:space="preserve">    </v>
          </cell>
          <cell r="I332">
            <v>3.44</v>
          </cell>
          <cell r="J332">
            <v>147</v>
          </cell>
          <cell r="K332">
            <v>4.8</v>
          </cell>
          <cell r="L332">
            <v>44</v>
          </cell>
          <cell r="M332">
            <v>5.24</v>
          </cell>
          <cell r="N332">
            <v>8</v>
          </cell>
          <cell r="O332">
            <v>5.36</v>
          </cell>
          <cell r="P332">
            <v>33</v>
          </cell>
          <cell r="Q332">
            <v>1.59</v>
          </cell>
          <cell r="R332">
            <v>321</v>
          </cell>
          <cell r="S332">
            <v>12.06</v>
          </cell>
          <cell r="T332">
            <v>44</v>
          </cell>
          <cell r="U332">
            <v>1687</v>
          </cell>
          <cell r="V332">
            <v>1</v>
          </cell>
          <cell r="W332">
            <v>1557</v>
          </cell>
          <cell r="X332">
            <v>1</v>
          </cell>
          <cell r="Y332">
            <v>1556</v>
          </cell>
          <cell r="Z332">
            <v>45462</v>
          </cell>
          <cell r="AA332">
            <v>-1.79</v>
          </cell>
          <cell r="AB332">
            <v>4.63</v>
          </cell>
        </row>
        <row r="333">
          <cell r="B333">
            <v>2342</v>
          </cell>
          <cell r="C333" t="str">
            <v xml:space="preserve">PP EMPL. BANCA MARCH            </v>
          </cell>
          <cell r="D333">
            <v>21.753</v>
          </cell>
          <cell r="E333" t="str">
            <v xml:space="preserve">     </v>
          </cell>
          <cell r="F333" t="str">
            <v xml:space="preserve">    </v>
          </cell>
          <cell r="G333" t="str">
            <v xml:space="preserve">     </v>
          </cell>
          <cell r="H333" t="str">
            <v xml:space="preserve">    </v>
          </cell>
          <cell r="I333">
            <v>3.44</v>
          </cell>
          <cell r="J333">
            <v>146</v>
          </cell>
          <cell r="K333">
            <v>3.59</v>
          </cell>
          <cell r="L333">
            <v>240</v>
          </cell>
          <cell r="M333">
            <v>2.63</v>
          </cell>
          <cell r="N333">
            <v>202</v>
          </cell>
          <cell r="O333">
            <v>2.25</v>
          </cell>
          <cell r="P333">
            <v>426</v>
          </cell>
          <cell r="Q333">
            <v>0.66</v>
          </cell>
          <cell r="R333">
            <v>793</v>
          </cell>
          <cell r="S333">
            <v>5.59</v>
          </cell>
          <cell r="T333">
            <v>1171</v>
          </cell>
          <cell r="U333">
            <v>1838</v>
          </cell>
          <cell r="V333">
            <v>153</v>
          </cell>
          <cell r="W333">
            <v>914</v>
          </cell>
          <cell r="X333">
            <v>667</v>
          </cell>
          <cell r="Y333">
            <v>247</v>
          </cell>
          <cell r="Z333">
            <v>73453</v>
          </cell>
          <cell r="AA333">
            <v>2.25</v>
          </cell>
          <cell r="AB333">
            <v>2.9</v>
          </cell>
        </row>
        <row r="334">
          <cell r="B334">
            <v>2256</v>
          </cell>
          <cell r="C334" t="str">
            <v xml:space="preserve">GRUPO LLADRO                    </v>
          </cell>
          <cell r="D334">
            <v>2.1558999999999999</v>
          </cell>
          <cell r="E334" t="str">
            <v xml:space="preserve">     </v>
          </cell>
          <cell r="F334" t="str">
            <v xml:space="preserve">    </v>
          </cell>
          <cell r="G334" t="str">
            <v xml:space="preserve">     </v>
          </cell>
          <cell r="H334" t="str">
            <v xml:space="preserve">    </v>
          </cell>
          <cell r="I334">
            <v>3.4</v>
          </cell>
          <cell r="J334">
            <v>154</v>
          </cell>
          <cell r="K334">
            <v>3.84</v>
          </cell>
          <cell r="L334">
            <v>175</v>
          </cell>
          <cell r="M334">
            <v>2.2400000000000002</v>
          </cell>
          <cell r="N334">
            <v>374</v>
          </cell>
          <cell r="O334">
            <v>1.65</v>
          </cell>
          <cell r="P334">
            <v>714</v>
          </cell>
          <cell r="Q334">
            <v>1</v>
          </cell>
          <cell r="R334">
            <v>638</v>
          </cell>
          <cell r="S334">
            <v>7.65</v>
          </cell>
          <cell r="T334">
            <v>554</v>
          </cell>
          <cell r="U334">
            <v>307</v>
          </cell>
          <cell r="V334">
            <v>104</v>
          </cell>
          <cell r="W334">
            <v>31</v>
          </cell>
          <cell r="X334">
            <v>264</v>
          </cell>
          <cell r="Y334">
            <v>-233</v>
          </cell>
          <cell r="Z334">
            <v>5459</v>
          </cell>
          <cell r="AA334">
            <v>-1.46</v>
          </cell>
          <cell r="AB334">
            <v>-4.1500000000000004</v>
          </cell>
        </row>
        <row r="335">
          <cell r="B335">
            <v>2330</v>
          </cell>
          <cell r="C335" t="str">
            <v xml:space="preserve">AYTO.S.BARTOLOME TIR.           </v>
          </cell>
          <cell r="D335">
            <v>1.9729000000000001</v>
          </cell>
          <cell r="E335" t="str">
            <v xml:space="preserve">     </v>
          </cell>
          <cell r="F335" t="str">
            <v xml:space="preserve">    </v>
          </cell>
          <cell r="G335" t="str">
            <v xml:space="preserve">     </v>
          </cell>
          <cell r="H335" t="str">
            <v xml:space="preserve">    </v>
          </cell>
          <cell r="I335">
            <v>3.4</v>
          </cell>
          <cell r="J335">
            <v>152</v>
          </cell>
          <cell r="K335">
            <v>4.0599999999999996</v>
          </cell>
          <cell r="L335">
            <v>99</v>
          </cell>
          <cell r="M335">
            <v>2.4900000000000002</v>
          </cell>
          <cell r="N335">
            <v>249</v>
          </cell>
          <cell r="O335">
            <v>2.16</v>
          </cell>
          <cell r="P335">
            <v>478</v>
          </cell>
          <cell r="Q335">
            <v>1.36</v>
          </cell>
          <cell r="R335">
            <v>459</v>
          </cell>
          <cell r="S335">
            <v>8.07</v>
          </cell>
          <cell r="T335">
            <v>418</v>
          </cell>
          <cell r="U335">
            <v>324</v>
          </cell>
          <cell r="V335">
            <v>65</v>
          </cell>
          <cell r="W335" t="str">
            <v xml:space="preserve">      </v>
          </cell>
          <cell r="X335">
            <v>88</v>
          </cell>
          <cell r="Y335">
            <v>-88</v>
          </cell>
          <cell r="Z335">
            <v>3977</v>
          </cell>
          <cell r="AA335">
            <v>-0.48</v>
          </cell>
          <cell r="AB335">
            <v>1.84</v>
          </cell>
        </row>
        <row r="336">
          <cell r="B336">
            <v>2365</v>
          </cell>
          <cell r="C336" t="str">
            <v xml:space="preserve">FERROCARRILES SOLLER            </v>
          </cell>
          <cell r="D336">
            <v>1.9648000000000001</v>
          </cell>
          <cell r="E336" t="str">
            <v xml:space="preserve">     </v>
          </cell>
          <cell r="F336" t="str">
            <v xml:space="preserve">    </v>
          </cell>
          <cell r="G336" t="str">
            <v xml:space="preserve">     </v>
          </cell>
          <cell r="H336" t="str">
            <v xml:space="preserve">    </v>
          </cell>
          <cell r="I336">
            <v>3.4</v>
          </cell>
          <cell r="J336">
            <v>153</v>
          </cell>
          <cell r="K336">
            <v>4.16</v>
          </cell>
          <cell r="L336">
            <v>84</v>
          </cell>
          <cell r="M336">
            <v>2.6</v>
          </cell>
          <cell r="N336">
            <v>205</v>
          </cell>
          <cell r="O336">
            <v>2.4900000000000002</v>
          </cell>
          <cell r="P336">
            <v>314</v>
          </cell>
          <cell r="Q336">
            <v>1.67</v>
          </cell>
          <cell r="R336">
            <v>258</v>
          </cell>
          <cell r="S336">
            <v>8.77</v>
          </cell>
          <cell r="T336">
            <v>223</v>
          </cell>
          <cell r="U336">
            <v>142</v>
          </cell>
          <cell r="V336">
            <v>12</v>
          </cell>
          <cell r="W336">
            <v>36</v>
          </cell>
          <cell r="X336">
            <v>55</v>
          </cell>
          <cell r="Y336">
            <v>-19</v>
          </cell>
          <cell r="Z336">
            <v>1568</v>
          </cell>
          <cell r="AA336">
            <v>-0.36</v>
          </cell>
          <cell r="AB336">
            <v>2.06</v>
          </cell>
        </row>
        <row r="337">
          <cell r="B337">
            <v>3045</v>
          </cell>
          <cell r="C337" t="str">
            <v xml:space="preserve">KENOGARD                        </v>
          </cell>
          <cell r="D337">
            <v>36.815100000000001</v>
          </cell>
          <cell r="E337" t="str">
            <v xml:space="preserve">     </v>
          </cell>
          <cell r="F337" t="str">
            <v xml:space="preserve">    </v>
          </cell>
          <cell r="G337" t="str">
            <v xml:space="preserve">     </v>
          </cell>
          <cell r="H337" t="str">
            <v xml:space="preserve">    </v>
          </cell>
          <cell r="I337">
            <v>3.4</v>
          </cell>
          <cell r="J337">
            <v>151</v>
          </cell>
          <cell r="K337">
            <v>3.84</v>
          </cell>
          <cell r="L337">
            <v>174</v>
          </cell>
          <cell r="M337">
            <v>2.35</v>
          </cell>
          <cell r="N337">
            <v>307</v>
          </cell>
          <cell r="O337">
            <v>2.04</v>
          </cell>
          <cell r="P337">
            <v>545</v>
          </cell>
          <cell r="Q337">
            <v>1.26</v>
          </cell>
          <cell r="R337">
            <v>509</v>
          </cell>
          <cell r="S337">
            <v>7.85</v>
          </cell>
          <cell r="T337">
            <v>478</v>
          </cell>
          <cell r="U337">
            <v>44</v>
          </cell>
          <cell r="V337">
            <v>4</v>
          </cell>
          <cell r="W337">
            <v>54</v>
          </cell>
          <cell r="X337">
            <v>2</v>
          </cell>
          <cell r="Y337">
            <v>52</v>
          </cell>
          <cell r="Z337">
            <v>2001</v>
          </cell>
          <cell r="AA337">
            <v>2.4</v>
          </cell>
          <cell r="AB337">
            <v>7.26</v>
          </cell>
        </row>
        <row r="338">
          <cell r="B338">
            <v>1916</v>
          </cell>
          <cell r="C338" t="str">
            <v xml:space="preserve">129-001-001                     </v>
          </cell>
          <cell r="D338">
            <v>1.8968</v>
          </cell>
          <cell r="E338" t="str">
            <v xml:space="preserve">     </v>
          </cell>
          <cell r="F338" t="str">
            <v xml:space="preserve">    </v>
          </cell>
          <cell r="G338" t="str">
            <v xml:space="preserve">     </v>
          </cell>
          <cell r="H338" t="str">
            <v xml:space="preserve">    </v>
          </cell>
          <cell r="I338">
            <v>3.37</v>
          </cell>
          <cell r="J338">
            <v>159</v>
          </cell>
          <cell r="K338">
            <v>3.75</v>
          </cell>
          <cell r="L338">
            <v>199</v>
          </cell>
          <cell r="M338">
            <v>3.03</v>
          </cell>
          <cell r="N338">
            <v>115</v>
          </cell>
          <cell r="O338">
            <v>2.86</v>
          </cell>
          <cell r="P338">
            <v>178</v>
          </cell>
          <cell r="Q338">
            <v>1.68</v>
          </cell>
          <cell r="R338">
            <v>257</v>
          </cell>
          <cell r="S338">
            <v>8.86</v>
          </cell>
          <cell r="T338">
            <v>207</v>
          </cell>
          <cell r="U338">
            <v>204</v>
          </cell>
          <cell r="V338">
            <v>4</v>
          </cell>
          <cell r="W338">
            <v>204</v>
          </cell>
          <cell r="X338">
            <v>4</v>
          </cell>
          <cell r="Y338">
            <v>200</v>
          </cell>
          <cell r="Z338">
            <v>3533</v>
          </cell>
          <cell r="AA338">
            <v>1.89</v>
          </cell>
          <cell r="AB338">
            <v>7.45</v>
          </cell>
        </row>
        <row r="339">
          <cell r="B339">
            <v>2273</v>
          </cell>
          <cell r="C339" t="str">
            <v xml:space="preserve">ULTRAPOLYMERS SPAIN             </v>
          </cell>
          <cell r="D339">
            <v>13.6332</v>
          </cell>
          <cell r="E339" t="str">
            <v xml:space="preserve">     </v>
          </cell>
          <cell r="F339" t="str">
            <v xml:space="preserve">    </v>
          </cell>
          <cell r="G339" t="str">
            <v xml:space="preserve">     </v>
          </cell>
          <cell r="H339" t="str">
            <v xml:space="preserve">    </v>
          </cell>
          <cell r="I339">
            <v>3.37</v>
          </cell>
          <cell r="J339">
            <v>158</v>
          </cell>
          <cell r="K339">
            <v>3.41</v>
          </cell>
          <cell r="L339">
            <v>294</v>
          </cell>
          <cell r="M339">
            <v>2.4700000000000002</v>
          </cell>
          <cell r="N339">
            <v>255</v>
          </cell>
          <cell r="O339">
            <v>2.4700000000000002</v>
          </cell>
          <cell r="P339">
            <v>330</v>
          </cell>
          <cell r="Q339">
            <v>1.1499999999999999</v>
          </cell>
          <cell r="R339">
            <v>561</v>
          </cell>
          <cell r="S339">
            <v>8.11</v>
          </cell>
          <cell r="T339">
            <v>406</v>
          </cell>
          <cell r="U339">
            <v>32</v>
          </cell>
          <cell r="V339">
            <v>3</v>
          </cell>
          <cell r="W339">
            <v>29</v>
          </cell>
          <cell r="X339">
            <v>15</v>
          </cell>
          <cell r="Y339">
            <v>14</v>
          </cell>
          <cell r="Z339">
            <v>901</v>
          </cell>
          <cell r="AA339">
            <v>-1.47</v>
          </cell>
          <cell r="AB339">
            <v>2.16</v>
          </cell>
        </row>
        <row r="340">
          <cell r="B340">
            <v>2402</v>
          </cell>
          <cell r="C340" t="str">
            <v xml:space="preserve">RUMBO                           </v>
          </cell>
          <cell r="D340">
            <v>1.7042999999999999</v>
          </cell>
          <cell r="E340" t="str">
            <v xml:space="preserve">     </v>
          </cell>
          <cell r="F340" t="str">
            <v xml:space="preserve">    </v>
          </cell>
          <cell r="G340" t="str">
            <v xml:space="preserve">     </v>
          </cell>
          <cell r="H340" t="str">
            <v xml:space="preserve">    </v>
          </cell>
          <cell r="I340">
            <v>3.36</v>
          </cell>
          <cell r="J340">
            <v>161</v>
          </cell>
          <cell r="K340">
            <v>3.73</v>
          </cell>
          <cell r="L340">
            <v>206</v>
          </cell>
          <cell r="M340">
            <v>2.21</v>
          </cell>
          <cell r="N340">
            <v>394</v>
          </cell>
          <cell r="O340">
            <v>1.81</v>
          </cell>
          <cell r="P340">
            <v>663</v>
          </cell>
          <cell r="Q340">
            <v>1.33</v>
          </cell>
          <cell r="R340">
            <v>472</v>
          </cell>
          <cell r="S340">
            <v>8.58</v>
          </cell>
          <cell r="T340">
            <v>249</v>
          </cell>
          <cell r="U340">
            <v>78</v>
          </cell>
          <cell r="V340" t="str">
            <v xml:space="preserve">      </v>
          </cell>
          <cell r="W340">
            <v>30</v>
          </cell>
          <cell r="X340" t="str">
            <v xml:space="preserve">      </v>
          </cell>
          <cell r="Y340">
            <v>30</v>
          </cell>
          <cell r="Z340">
            <v>412</v>
          </cell>
          <cell r="AA340">
            <v>1.44</v>
          </cell>
          <cell r="AB340">
            <v>7.1</v>
          </cell>
        </row>
        <row r="341">
          <cell r="B341">
            <v>3016</v>
          </cell>
          <cell r="C341" t="str">
            <v xml:space="preserve">PP OMYA CLARIANA                </v>
          </cell>
          <cell r="D341">
            <v>33.549300000000002</v>
          </cell>
          <cell r="E341" t="str">
            <v xml:space="preserve">     </v>
          </cell>
          <cell r="F341" t="str">
            <v xml:space="preserve">    </v>
          </cell>
          <cell r="G341" t="str">
            <v xml:space="preserve">     </v>
          </cell>
          <cell r="H341" t="str">
            <v xml:space="preserve">    </v>
          </cell>
          <cell r="I341">
            <v>3.36</v>
          </cell>
          <cell r="J341">
            <v>162</v>
          </cell>
          <cell r="K341">
            <v>3.48</v>
          </cell>
          <cell r="L341">
            <v>274</v>
          </cell>
          <cell r="M341">
            <v>2.4300000000000002</v>
          </cell>
          <cell r="N341">
            <v>267</v>
          </cell>
          <cell r="O341">
            <v>2.44</v>
          </cell>
          <cell r="P341">
            <v>337</v>
          </cell>
          <cell r="Q341">
            <v>1.24</v>
          </cell>
          <cell r="R341">
            <v>523</v>
          </cell>
          <cell r="S341">
            <v>8.15</v>
          </cell>
          <cell r="T341">
            <v>393</v>
          </cell>
          <cell r="U341">
            <v>130</v>
          </cell>
          <cell r="V341">
            <v>6</v>
          </cell>
          <cell r="W341">
            <v>53</v>
          </cell>
          <cell r="X341">
            <v>31</v>
          </cell>
          <cell r="Y341">
            <v>22</v>
          </cell>
          <cell r="Z341">
            <v>2466</v>
          </cell>
          <cell r="AA341">
            <v>1.5</v>
          </cell>
          <cell r="AB341">
            <v>5.08</v>
          </cell>
        </row>
        <row r="342">
          <cell r="B342">
            <v>2346</v>
          </cell>
          <cell r="C342" t="str">
            <v xml:space="preserve">104-024-024                     </v>
          </cell>
          <cell r="D342">
            <v>1.7101</v>
          </cell>
          <cell r="E342" t="str">
            <v xml:space="preserve">     </v>
          </cell>
          <cell r="F342" t="str">
            <v xml:space="preserve">    </v>
          </cell>
          <cell r="G342" t="str">
            <v xml:space="preserve">     </v>
          </cell>
          <cell r="H342" t="str">
            <v xml:space="preserve">    </v>
          </cell>
          <cell r="I342">
            <v>3.35</v>
          </cell>
          <cell r="J342">
            <v>165</v>
          </cell>
          <cell r="K342">
            <v>4</v>
          </cell>
          <cell r="L342">
            <v>115</v>
          </cell>
          <cell r="M342">
            <v>3.31</v>
          </cell>
          <cell r="N342">
            <v>87</v>
          </cell>
          <cell r="O342">
            <v>3.36</v>
          </cell>
          <cell r="P342">
            <v>122</v>
          </cell>
          <cell r="Q342">
            <v>2.6</v>
          </cell>
          <cell r="R342">
            <v>101</v>
          </cell>
          <cell r="S342">
            <v>9.57</v>
          </cell>
          <cell r="T342">
            <v>149</v>
          </cell>
          <cell r="U342">
            <v>14</v>
          </cell>
          <cell r="V342">
            <v>1</v>
          </cell>
          <cell r="W342">
            <v>10</v>
          </cell>
          <cell r="X342">
            <v>4</v>
          </cell>
          <cell r="Y342">
            <v>6</v>
          </cell>
          <cell r="Z342">
            <v>569</v>
          </cell>
          <cell r="AA342">
            <v>1.74</v>
          </cell>
          <cell r="AB342">
            <v>-6.4</v>
          </cell>
        </row>
        <row r="343">
          <cell r="B343">
            <v>2348</v>
          </cell>
          <cell r="C343" t="str">
            <v xml:space="preserve">104-026-026                     </v>
          </cell>
          <cell r="D343">
            <v>1.7302999999999999</v>
          </cell>
          <cell r="E343" t="str">
            <v xml:space="preserve">     </v>
          </cell>
          <cell r="F343" t="str">
            <v xml:space="preserve">    </v>
          </cell>
          <cell r="G343" t="str">
            <v xml:space="preserve">     </v>
          </cell>
          <cell r="H343" t="str">
            <v xml:space="preserve">    </v>
          </cell>
          <cell r="I343">
            <v>3.35</v>
          </cell>
          <cell r="J343">
            <v>164</v>
          </cell>
          <cell r="K343">
            <v>3.99</v>
          </cell>
          <cell r="L343">
            <v>118</v>
          </cell>
          <cell r="M343">
            <v>3.31</v>
          </cell>
          <cell r="N343">
            <v>86</v>
          </cell>
          <cell r="O343">
            <v>3.37</v>
          </cell>
          <cell r="P343">
            <v>121</v>
          </cell>
          <cell r="Q343">
            <v>2.6</v>
          </cell>
          <cell r="R343">
            <v>100</v>
          </cell>
          <cell r="S343">
            <v>9.56</v>
          </cell>
          <cell r="T343">
            <v>150</v>
          </cell>
          <cell r="U343">
            <v>19</v>
          </cell>
          <cell r="V343" t="str">
            <v xml:space="preserve">      </v>
          </cell>
          <cell r="W343">
            <v>22</v>
          </cell>
          <cell r="X343" t="str">
            <v xml:space="preserve">      </v>
          </cell>
          <cell r="Y343">
            <v>22</v>
          </cell>
          <cell r="Z343">
            <v>919</v>
          </cell>
          <cell r="AA343">
            <v>2.4</v>
          </cell>
          <cell r="AB343">
            <v>7.7</v>
          </cell>
        </row>
        <row r="344">
          <cell r="B344">
            <v>2684</v>
          </cell>
          <cell r="C344" t="str">
            <v xml:space="preserve">RIJK ZWAAN IBERICA              </v>
          </cell>
          <cell r="D344">
            <v>2.1978</v>
          </cell>
          <cell r="E344" t="str">
            <v xml:space="preserve">     </v>
          </cell>
          <cell r="F344" t="str">
            <v xml:space="preserve">    </v>
          </cell>
          <cell r="G344" t="str">
            <v xml:space="preserve">     </v>
          </cell>
          <cell r="H344" t="str">
            <v xml:space="preserve">    </v>
          </cell>
          <cell r="I344">
            <v>3.35</v>
          </cell>
          <cell r="J344">
            <v>166</v>
          </cell>
          <cell r="K344">
            <v>3.61</v>
          </cell>
          <cell r="L344">
            <v>236</v>
          </cell>
          <cell r="M344">
            <v>2.4500000000000002</v>
          </cell>
          <cell r="N344">
            <v>259</v>
          </cell>
          <cell r="O344">
            <v>2.37</v>
          </cell>
          <cell r="P344">
            <v>368</v>
          </cell>
          <cell r="Q344">
            <v>1.68</v>
          </cell>
          <cell r="R344">
            <v>256</v>
          </cell>
          <cell r="S344">
            <v>7.02</v>
          </cell>
          <cell r="T344">
            <v>866</v>
          </cell>
          <cell r="U344">
            <v>286</v>
          </cell>
          <cell r="V344">
            <v>5</v>
          </cell>
          <cell r="W344">
            <v>264</v>
          </cell>
          <cell r="X344">
            <v>10</v>
          </cell>
          <cell r="Y344">
            <v>254</v>
          </cell>
          <cell r="Z344">
            <v>6137</v>
          </cell>
          <cell r="AA344">
            <v>2.4500000000000002</v>
          </cell>
          <cell r="AB344">
            <v>6.69</v>
          </cell>
        </row>
        <row r="345">
          <cell r="B345">
            <v>3056</v>
          </cell>
          <cell r="C345" t="str">
            <v xml:space="preserve">CPPS. S.A.                      </v>
          </cell>
          <cell r="D345">
            <v>1.9155</v>
          </cell>
          <cell r="E345" t="str">
            <v xml:space="preserve">     </v>
          </cell>
          <cell r="F345" t="str">
            <v xml:space="preserve">    </v>
          </cell>
          <cell r="G345" t="str">
            <v xml:space="preserve">     </v>
          </cell>
          <cell r="H345" t="str">
            <v xml:space="preserve">    </v>
          </cell>
          <cell r="I345">
            <v>3.35</v>
          </cell>
          <cell r="J345">
            <v>167</v>
          </cell>
          <cell r="K345">
            <v>4.16</v>
          </cell>
          <cell r="L345">
            <v>83</v>
          </cell>
          <cell r="M345">
            <v>2.72</v>
          </cell>
          <cell r="N345">
            <v>184</v>
          </cell>
          <cell r="O345">
            <v>2.7</v>
          </cell>
          <cell r="P345">
            <v>236</v>
          </cell>
          <cell r="Q345">
            <v>1.88</v>
          </cell>
          <cell r="R345">
            <v>200</v>
          </cell>
          <cell r="S345">
            <v>9</v>
          </cell>
          <cell r="T345">
            <v>191</v>
          </cell>
          <cell r="U345">
            <v>27</v>
          </cell>
          <cell r="V345" t="str">
            <v xml:space="preserve">      </v>
          </cell>
          <cell r="W345">
            <v>65</v>
          </cell>
          <cell r="X345" t="str">
            <v xml:space="preserve">      </v>
          </cell>
          <cell r="Y345">
            <v>65</v>
          </cell>
          <cell r="Z345">
            <v>1528</v>
          </cell>
          <cell r="AA345">
            <v>3.18</v>
          </cell>
          <cell r="AB345">
            <v>8.26</v>
          </cell>
        </row>
        <row r="346">
          <cell r="B346">
            <v>3287</v>
          </cell>
          <cell r="C346" t="str">
            <v xml:space="preserve">CABILDO DE TENERIFE             </v>
          </cell>
          <cell r="D346">
            <v>11.7661</v>
          </cell>
          <cell r="E346" t="str">
            <v xml:space="preserve">     </v>
          </cell>
          <cell r="F346" t="str">
            <v xml:space="preserve">    </v>
          </cell>
          <cell r="G346" t="str">
            <v xml:space="preserve">     </v>
          </cell>
          <cell r="H346" t="str">
            <v xml:space="preserve">    </v>
          </cell>
          <cell r="I346">
            <v>3.35</v>
          </cell>
          <cell r="J346">
            <v>163</v>
          </cell>
          <cell r="K346">
            <v>3.41</v>
          </cell>
          <cell r="L346">
            <v>297</v>
          </cell>
          <cell r="M346">
            <v>2.2799999999999998</v>
          </cell>
          <cell r="N346">
            <v>353</v>
          </cell>
          <cell r="O346">
            <v>2.2200000000000002</v>
          </cell>
          <cell r="P346">
            <v>449</v>
          </cell>
          <cell r="Q346">
            <v>1.98</v>
          </cell>
          <cell r="R346">
            <v>169</v>
          </cell>
          <cell r="S346">
            <v>7.11</v>
          </cell>
          <cell r="T346">
            <v>827</v>
          </cell>
          <cell r="U346">
            <v>1119</v>
          </cell>
          <cell r="V346">
            <v>52</v>
          </cell>
          <cell r="W346">
            <v>3</v>
          </cell>
          <cell r="X346">
            <v>131</v>
          </cell>
          <cell r="Y346">
            <v>-128</v>
          </cell>
          <cell r="Z346">
            <v>8237</v>
          </cell>
          <cell r="AA346">
            <v>-0.22</v>
          </cell>
          <cell r="AB346">
            <v>1.37</v>
          </cell>
        </row>
        <row r="347">
          <cell r="B347">
            <v>2300</v>
          </cell>
          <cell r="C347" t="str">
            <v xml:space="preserve">AYTO. CASTRO URDIALES           </v>
          </cell>
          <cell r="D347">
            <v>13.673999999999999</v>
          </cell>
          <cell r="E347" t="str">
            <v xml:space="preserve">     </v>
          </cell>
          <cell r="F347" t="str">
            <v xml:space="preserve">    </v>
          </cell>
          <cell r="G347" t="str">
            <v xml:space="preserve">     </v>
          </cell>
          <cell r="H347" t="str">
            <v xml:space="preserve">    </v>
          </cell>
          <cell r="I347">
            <v>3.34</v>
          </cell>
          <cell r="J347">
            <v>170</v>
          </cell>
          <cell r="K347">
            <v>3.01</v>
          </cell>
          <cell r="L347">
            <v>488</v>
          </cell>
          <cell r="M347">
            <v>1.95</v>
          </cell>
          <cell r="N347">
            <v>528</v>
          </cell>
          <cell r="O347">
            <v>2.0099999999999998</v>
          </cell>
          <cell r="P347">
            <v>567</v>
          </cell>
          <cell r="Q347">
            <v>1.66</v>
          </cell>
          <cell r="R347">
            <v>270</v>
          </cell>
          <cell r="S347">
            <v>6.83</v>
          </cell>
          <cell r="T347">
            <v>933</v>
          </cell>
          <cell r="U347">
            <v>217</v>
          </cell>
          <cell r="V347">
            <v>6</v>
          </cell>
          <cell r="W347">
            <v>16</v>
          </cell>
          <cell r="X347">
            <v>12</v>
          </cell>
          <cell r="Y347">
            <v>4</v>
          </cell>
          <cell r="Z347">
            <v>786</v>
          </cell>
          <cell r="AA347">
            <v>1.44</v>
          </cell>
          <cell r="AB347">
            <v>3.46</v>
          </cell>
        </row>
        <row r="348">
          <cell r="B348">
            <v>3000</v>
          </cell>
          <cell r="C348" t="str">
            <v xml:space="preserve">AYTO. DE LOGROÑO                </v>
          </cell>
          <cell r="D348">
            <v>16.654599999999999</v>
          </cell>
          <cell r="E348" t="str">
            <v xml:space="preserve">     </v>
          </cell>
          <cell r="F348" t="str">
            <v xml:space="preserve">    </v>
          </cell>
          <cell r="G348" t="str">
            <v xml:space="preserve">     </v>
          </cell>
          <cell r="H348" t="str">
            <v xml:space="preserve">    </v>
          </cell>
          <cell r="I348">
            <v>3.34</v>
          </cell>
          <cell r="J348">
            <v>168</v>
          </cell>
          <cell r="K348">
            <v>3.95</v>
          </cell>
          <cell r="L348">
            <v>131</v>
          </cell>
          <cell r="M348">
            <v>2.4700000000000002</v>
          </cell>
          <cell r="N348">
            <v>254</v>
          </cell>
          <cell r="O348">
            <v>2.5499999999999998</v>
          </cell>
          <cell r="P348">
            <v>288</v>
          </cell>
          <cell r="Q348">
            <v>1.98</v>
          </cell>
          <cell r="R348">
            <v>170</v>
          </cell>
          <cell r="S348">
            <v>9.15</v>
          </cell>
          <cell r="T348">
            <v>173</v>
          </cell>
          <cell r="U348">
            <v>532</v>
          </cell>
          <cell r="V348">
            <v>38</v>
          </cell>
          <cell r="W348">
            <v>6</v>
          </cell>
          <cell r="X348">
            <v>110</v>
          </cell>
          <cell r="Y348">
            <v>-104</v>
          </cell>
          <cell r="Z348">
            <v>3661</v>
          </cell>
          <cell r="AA348">
            <v>0.24</v>
          </cell>
          <cell r="AB348">
            <v>1.58</v>
          </cell>
        </row>
        <row r="349">
          <cell r="B349">
            <v>1638</v>
          </cell>
          <cell r="C349" t="str">
            <v xml:space="preserve">104-016-016                     </v>
          </cell>
          <cell r="D349">
            <v>1.8573999999999999</v>
          </cell>
          <cell r="E349" t="str">
            <v xml:space="preserve">     </v>
          </cell>
          <cell r="F349" t="str">
            <v xml:space="preserve">    </v>
          </cell>
          <cell r="G349" t="str">
            <v xml:space="preserve">     </v>
          </cell>
          <cell r="H349" t="str">
            <v xml:space="preserve">    </v>
          </cell>
          <cell r="I349">
            <v>3.32</v>
          </cell>
          <cell r="J349">
            <v>172</v>
          </cell>
          <cell r="K349">
            <v>4.01</v>
          </cell>
          <cell r="L349">
            <v>106</v>
          </cell>
          <cell r="M349">
            <v>3.35</v>
          </cell>
          <cell r="N349">
            <v>82</v>
          </cell>
          <cell r="O349">
            <v>3.39</v>
          </cell>
          <cell r="P349">
            <v>118</v>
          </cell>
          <cell r="Q349">
            <v>2.63</v>
          </cell>
          <cell r="R349">
            <v>98</v>
          </cell>
          <cell r="S349">
            <v>9.52</v>
          </cell>
          <cell r="T349">
            <v>154</v>
          </cell>
          <cell r="U349">
            <v>219</v>
          </cell>
          <cell r="V349" t="str">
            <v xml:space="preserve">      </v>
          </cell>
          <cell r="W349">
            <v>481</v>
          </cell>
          <cell r="X349" t="str">
            <v xml:space="preserve">      </v>
          </cell>
          <cell r="Y349">
            <v>481</v>
          </cell>
          <cell r="Z349">
            <v>10674</v>
          </cell>
          <cell r="AA349">
            <v>0.76</v>
          </cell>
          <cell r="AB349">
            <v>6.19</v>
          </cell>
        </row>
        <row r="350">
          <cell r="B350">
            <v>2853</v>
          </cell>
          <cell r="C350" t="str">
            <v xml:space="preserve">IBERCAJA MIEMPLEO 30            </v>
          </cell>
          <cell r="D350">
            <v>19.744800000000001</v>
          </cell>
          <cell r="E350" t="str">
            <v xml:space="preserve">     </v>
          </cell>
          <cell r="F350" t="str">
            <v xml:space="preserve">    </v>
          </cell>
          <cell r="G350" t="str">
            <v xml:space="preserve">     </v>
          </cell>
          <cell r="H350" t="str">
            <v xml:space="preserve">    </v>
          </cell>
          <cell r="I350">
            <v>3.32</v>
          </cell>
          <cell r="J350">
            <v>173</v>
          </cell>
          <cell r="K350">
            <v>2.73</v>
          </cell>
          <cell r="L350">
            <v>599</v>
          </cell>
          <cell r="M350">
            <v>1.81</v>
          </cell>
          <cell r="N350">
            <v>609</v>
          </cell>
          <cell r="O350">
            <v>2.0299999999999998</v>
          </cell>
          <cell r="P350">
            <v>556</v>
          </cell>
          <cell r="Q350">
            <v>1.48</v>
          </cell>
          <cell r="R350">
            <v>368</v>
          </cell>
          <cell r="S350">
            <v>8.75</v>
          </cell>
          <cell r="T350">
            <v>226</v>
          </cell>
          <cell r="U350">
            <v>3343</v>
          </cell>
          <cell r="V350">
            <v>70</v>
          </cell>
          <cell r="W350">
            <v>228</v>
          </cell>
          <cell r="X350">
            <v>69</v>
          </cell>
          <cell r="Y350">
            <v>159</v>
          </cell>
          <cell r="Z350">
            <v>12429</v>
          </cell>
          <cell r="AA350">
            <v>2.25</v>
          </cell>
          <cell r="AB350">
            <v>8.3000000000000007</v>
          </cell>
        </row>
        <row r="351">
          <cell r="B351">
            <v>2959</v>
          </cell>
          <cell r="C351" t="str">
            <v xml:space="preserve">104-032-000                     </v>
          </cell>
          <cell r="D351">
            <v>3.7393999999999998</v>
          </cell>
          <cell r="E351" t="str">
            <v xml:space="preserve">     </v>
          </cell>
          <cell r="F351" t="str">
            <v xml:space="preserve">    </v>
          </cell>
          <cell r="G351" t="str">
            <v xml:space="preserve">     </v>
          </cell>
          <cell r="H351" t="str">
            <v xml:space="preserve">    </v>
          </cell>
          <cell r="I351">
            <v>3.32</v>
          </cell>
          <cell r="J351">
            <v>171</v>
          </cell>
          <cell r="K351">
            <v>3.97</v>
          </cell>
          <cell r="L351">
            <v>124</v>
          </cell>
          <cell r="M351">
            <v>3.28</v>
          </cell>
          <cell r="N351">
            <v>92</v>
          </cell>
          <cell r="O351">
            <v>3.32</v>
          </cell>
          <cell r="P351">
            <v>129</v>
          </cell>
          <cell r="Q351">
            <v>2.54</v>
          </cell>
          <cell r="R351">
            <v>105</v>
          </cell>
          <cell r="S351">
            <v>9.39</v>
          </cell>
          <cell r="T351">
            <v>160</v>
          </cell>
          <cell r="U351">
            <v>464</v>
          </cell>
          <cell r="V351">
            <v>57</v>
          </cell>
          <cell r="W351">
            <v>345</v>
          </cell>
          <cell r="X351">
            <v>225</v>
          </cell>
          <cell r="Y351">
            <v>120</v>
          </cell>
          <cell r="Z351">
            <v>5103</v>
          </cell>
          <cell r="AA351">
            <v>2.41</v>
          </cell>
          <cell r="AB351">
            <v>5.81</v>
          </cell>
        </row>
        <row r="352">
          <cell r="B352">
            <v>3073</v>
          </cell>
          <cell r="C352" t="str">
            <v xml:space="preserve">161-001-001                     </v>
          </cell>
          <cell r="D352">
            <v>1.9508000000000001</v>
          </cell>
          <cell r="E352" t="str">
            <v xml:space="preserve">     </v>
          </cell>
          <cell r="F352" t="str">
            <v xml:space="preserve">    </v>
          </cell>
          <cell r="G352" t="str">
            <v xml:space="preserve">     </v>
          </cell>
          <cell r="H352" t="str">
            <v xml:space="preserve">    </v>
          </cell>
          <cell r="I352">
            <v>3.31</v>
          </cell>
          <cell r="J352">
            <v>174</v>
          </cell>
          <cell r="K352">
            <v>3.72</v>
          </cell>
          <cell r="L352">
            <v>207</v>
          </cell>
          <cell r="M352">
            <v>2.4300000000000002</v>
          </cell>
          <cell r="N352">
            <v>272</v>
          </cell>
          <cell r="O352">
            <v>2.1</v>
          </cell>
          <cell r="P352">
            <v>509</v>
          </cell>
          <cell r="Q352">
            <v>0.87</v>
          </cell>
          <cell r="R352">
            <v>710</v>
          </cell>
          <cell r="S352">
            <v>8.9600000000000009</v>
          </cell>
          <cell r="T352">
            <v>195</v>
          </cell>
          <cell r="U352">
            <v>1827</v>
          </cell>
          <cell r="V352">
            <v>35</v>
          </cell>
          <cell r="W352">
            <v>29</v>
          </cell>
          <cell r="X352">
            <v>385</v>
          </cell>
          <cell r="Y352">
            <v>-356</v>
          </cell>
          <cell r="Z352">
            <v>7399</v>
          </cell>
          <cell r="AA352">
            <v>-0.45</v>
          </cell>
          <cell r="AB352">
            <v>-0.92</v>
          </cell>
        </row>
        <row r="353">
          <cell r="B353">
            <v>1721</v>
          </cell>
          <cell r="C353" t="str">
            <v xml:space="preserve">AYTO.TORRES DE COTILLAS         </v>
          </cell>
          <cell r="D353">
            <v>15.33</v>
          </cell>
          <cell r="E353" t="str">
            <v xml:space="preserve">     </v>
          </cell>
          <cell r="F353" t="str">
            <v xml:space="preserve">    </v>
          </cell>
          <cell r="G353" t="str">
            <v xml:space="preserve">     </v>
          </cell>
          <cell r="H353" t="str">
            <v xml:space="preserve">    </v>
          </cell>
          <cell r="I353">
            <v>3.29</v>
          </cell>
          <cell r="J353">
            <v>177</v>
          </cell>
          <cell r="K353">
            <v>3.07</v>
          </cell>
          <cell r="L353">
            <v>446</v>
          </cell>
          <cell r="M353">
            <v>2.2200000000000002</v>
          </cell>
          <cell r="N353">
            <v>385</v>
          </cell>
          <cell r="O353">
            <v>2.2799999999999998</v>
          </cell>
          <cell r="P353">
            <v>406</v>
          </cell>
          <cell r="Q353">
            <v>1.23</v>
          </cell>
          <cell r="R353">
            <v>527</v>
          </cell>
          <cell r="S353">
            <v>8.49</v>
          </cell>
          <cell r="T353">
            <v>285</v>
          </cell>
          <cell r="U353">
            <v>92</v>
          </cell>
          <cell r="V353">
            <v>10</v>
          </cell>
          <cell r="W353">
            <v>20</v>
          </cell>
          <cell r="X353">
            <v>77</v>
          </cell>
          <cell r="Y353">
            <v>-57</v>
          </cell>
          <cell r="Z353">
            <v>1720</v>
          </cell>
          <cell r="AA353">
            <v>-2.11</v>
          </cell>
          <cell r="AB353">
            <v>0.82</v>
          </cell>
        </row>
        <row r="354">
          <cell r="B354">
            <v>1863</v>
          </cell>
          <cell r="C354" t="str">
            <v xml:space="preserve">103-026-026                     </v>
          </cell>
          <cell r="D354">
            <v>1.7174</v>
          </cell>
          <cell r="E354" t="str">
            <v xml:space="preserve">     </v>
          </cell>
          <cell r="F354" t="str">
            <v xml:space="preserve">    </v>
          </cell>
          <cell r="G354" t="str">
            <v xml:space="preserve">     </v>
          </cell>
          <cell r="H354" t="str">
            <v xml:space="preserve">    </v>
          </cell>
          <cell r="I354">
            <v>3.29</v>
          </cell>
          <cell r="J354">
            <v>176</v>
          </cell>
          <cell r="K354">
            <v>4.13</v>
          </cell>
          <cell r="L354">
            <v>89</v>
          </cell>
          <cell r="M354">
            <v>2.97</v>
          </cell>
          <cell r="N354">
            <v>127</v>
          </cell>
          <cell r="O354">
            <v>2.56</v>
          </cell>
          <cell r="P354">
            <v>285</v>
          </cell>
          <cell r="Q354">
            <v>1.5</v>
          </cell>
          <cell r="R354">
            <v>361</v>
          </cell>
          <cell r="S354">
            <v>8.59</v>
          </cell>
          <cell r="T354">
            <v>247</v>
          </cell>
          <cell r="U354">
            <v>8</v>
          </cell>
          <cell r="V354" t="str">
            <v xml:space="preserve">      </v>
          </cell>
          <cell r="W354" t="str">
            <v xml:space="preserve">      </v>
          </cell>
          <cell r="X354" t="str">
            <v xml:space="preserve">      </v>
          </cell>
          <cell r="Y354" t="str">
            <v xml:space="preserve">      </v>
          </cell>
          <cell r="Z354">
            <v>34</v>
          </cell>
          <cell r="AA354">
            <v>1.04</v>
          </cell>
          <cell r="AB354">
            <v>3.99</v>
          </cell>
        </row>
        <row r="355">
          <cell r="B355">
            <v>2314</v>
          </cell>
          <cell r="C355" t="str">
            <v xml:space="preserve">EMPLEADOS CAJA ESPAÑA           </v>
          </cell>
          <cell r="D355">
            <v>12.757</v>
          </cell>
          <cell r="E355" t="str">
            <v xml:space="preserve">     </v>
          </cell>
          <cell r="F355" t="str">
            <v xml:space="preserve">    </v>
          </cell>
          <cell r="G355" t="str">
            <v xml:space="preserve">     </v>
          </cell>
          <cell r="H355" t="str">
            <v xml:space="preserve">    </v>
          </cell>
          <cell r="I355">
            <v>3.27</v>
          </cell>
          <cell r="J355">
            <v>179</v>
          </cell>
          <cell r="K355">
            <v>3.07</v>
          </cell>
          <cell r="L355">
            <v>448</v>
          </cell>
          <cell r="M355">
            <v>2.0699999999999998</v>
          </cell>
          <cell r="N355">
            <v>465</v>
          </cell>
          <cell r="O355">
            <v>0.96</v>
          </cell>
          <cell r="P355">
            <v>874</v>
          </cell>
          <cell r="Q355">
            <v>0.47</v>
          </cell>
          <cell r="R355">
            <v>872</v>
          </cell>
          <cell r="S355">
            <v>7.55</v>
          </cell>
          <cell r="T355">
            <v>628</v>
          </cell>
          <cell r="U355">
            <v>1727</v>
          </cell>
          <cell r="V355">
            <v>627</v>
          </cell>
          <cell r="W355">
            <v>909</v>
          </cell>
          <cell r="X355">
            <v>2962</v>
          </cell>
          <cell r="Y355">
            <v>-2053</v>
          </cell>
          <cell r="Z355">
            <v>101253</v>
          </cell>
          <cell r="AA355">
            <v>-0.74</v>
          </cell>
          <cell r="AB355">
            <v>0.83</v>
          </cell>
        </row>
        <row r="356">
          <cell r="B356">
            <v>3093</v>
          </cell>
          <cell r="C356" t="str">
            <v xml:space="preserve">AVERY DENNISON IBERICA          </v>
          </cell>
          <cell r="D356">
            <v>20.1021</v>
          </cell>
          <cell r="E356" t="str">
            <v xml:space="preserve">     </v>
          </cell>
          <cell r="F356" t="str">
            <v xml:space="preserve">    </v>
          </cell>
          <cell r="G356" t="str">
            <v xml:space="preserve">     </v>
          </cell>
          <cell r="H356" t="str">
            <v xml:space="preserve">    </v>
          </cell>
          <cell r="I356">
            <v>3.27</v>
          </cell>
          <cell r="J356">
            <v>178</v>
          </cell>
          <cell r="K356">
            <v>3.21</v>
          </cell>
          <cell r="L356">
            <v>368</v>
          </cell>
          <cell r="M356">
            <v>2.04</v>
          </cell>
          <cell r="N356">
            <v>483</v>
          </cell>
          <cell r="O356">
            <v>1.82</v>
          </cell>
          <cell r="P356">
            <v>658</v>
          </cell>
          <cell r="Q356">
            <v>0.76</v>
          </cell>
          <cell r="R356">
            <v>751</v>
          </cell>
          <cell r="S356">
            <v>7.79</v>
          </cell>
          <cell r="T356">
            <v>497</v>
          </cell>
          <cell r="U356">
            <v>136</v>
          </cell>
          <cell r="V356">
            <v>3</v>
          </cell>
          <cell r="W356">
            <v>1</v>
          </cell>
          <cell r="X356">
            <v>43</v>
          </cell>
          <cell r="Y356">
            <v>-42</v>
          </cell>
          <cell r="Z356">
            <v>1171</v>
          </cell>
          <cell r="AA356">
            <v>0.82</v>
          </cell>
          <cell r="AB356">
            <v>-0.39</v>
          </cell>
        </row>
        <row r="357">
          <cell r="B357">
            <v>749</v>
          </cell>
          <cell r="C357" t="str">
            <v xml:space="preserve">103-019-019                     </v>
          </cell>
          <cell r="D357">
            <v>1.804</v>
          </cell>
          <cell r="E357" t="str">
            <v xml:space="preserve">     </v>
          </cell>
          <cell r="F357" t="str">
            <v xml:space="preserve">    </v>
          </cell>
          <cell r="G357" t="str">
            <v xml:space="preserve">     </v>
          </cell>
          <cell r="H357" t="str">
            <v xml:space="preserve">    </v>
          </cell>
          <cell r="I357">
            <v>3.26</v>
          </cell>
          <cell r="J357">
            <v>182</v>
          </cell>
          <cell r="K357">
            <v>4.09</v>
          </cell>
          <cell r="L357">
            <v>94</v>
          </cell>
          <cell r="M357">
            <v>2.95</v>
          </cell>
          <cell r="N357">
            <v>135</v>
          </cell>
          <cell r="O357">
            <v>2.54</v>
          </cell>
          <cell r="P357">
            <v>294</v>
          </cell>
          <cell r="Q357">
            <v>1.48</v>
          </cell>
          <cell r="R357">
            <v>371</v>
          </cell>
          <cell r="S357">
            <v>8.56</v>
          </cell>
          <cell r="T357">
            <v>257</v>
          </cell>
          <cell r="U357">
            <v>110</v>
          </cell>
          <cell r="V357">
            <v>6</v>
          </cell>
          <cell r="W357" t="str">
            <v xml:space="preserve">      </v>
          </cell>
          <cell r="X357">
            <v>157</v>
          </cell>
          <cell r="Y357">
            <v>-157</v>
          </cell>
          <cell r="Z357">
            <v>1513</v>
          </cell>
          <cell r="AA357">
            <v>-5.44</v>
          </cell>
          <cell r="AB357">
            <v>-5.94</v>
          </cell>
        </row>
        <row r="358">
          <cell r="B358">
            <v>2791</v>
          </cell>
          <cell r="C358" t="str">
            <v xml:space="preserve">EMPL. DE AGROSEGURO             </v>
          </cell>
          <cell r="D358">
            <v>12.253</v>
          </cell>
          <cell r="E358" t="str">
            <v xml:space="preserve">     </v>
          </cell>
          <cell r="F358" t="str">
            <v xml:space="preserve">    </v>
          </cell>
          <cell r="G358" t="str">
            <v xml:space="preserve">     </v>
          </cell>
          <cell r="H358" t="str">
            <v xml:space="preserve">    </v>
          </cell>
          <cell r="I358">
            <v>3.26</v>
          </cell>
          <cell r="J358">
            <v>180</v>
          </cell>
          <cell r="K358">
            <v>3.28</v>
          </cell>
          <cell r="L358">
            <v>348</v>
          </cell>
          <cell r="M358">
            <v>2.15</v>
          </cell>
          <cell r="N358">
            <v>418</v>
          </cell>
          <cell r="O358">
            <v>1.97</v>
          </cell>
          <cell r="P358">
            <v>588</v>
          </cell>
          <cell r="Q358">
            <v>1.67</v>
          </cell>
          <cell r="R358">
            <v>261</v>
          </cell>
          <cell r="S358">
            <v>6.94</v>
          </cell>
          <cell r="T358">
            <v>901</v>
          </cell>
          <cell r="U358">
            <v>351</v>
          </cell>
          <cell r="V358">
            <v>21</v>
          </cell>
          <cell r="W358">
            <v>245</v>
          </cell>
          <cell r="X358">
            <v>43</v>
          </cell>
          <cell r="Y358">
            <v>202</v>
          </cell>
          <cell r="Z358">
            <v>4056</v>
          </cell>
          <cell r="AA358">
            <v>0.03</v>
          </cell>
          <cell r="AB358">
            <v>4.7</v>
          </cell>
        </row>
        <row r="359">
          <cell r="B359">
            <v>2941</v>
          </cell>
          <cell r="C359" t="str">
            <v xml:space="preserve">AYTO. DE PARLA                  </v>
          </cell>
          <cell r="D359">
            <v>33.240699999999997</v>
          </cell>
          <cell r="E359" t="str">
            <v xml:space="preserve">     </v>
          </cell>
          <cell r="F359" t="str">
            <v xml:space="preserve">    </v>
          </cell>
          <cell r="G359" t="str">
            <v xml:space="preserve">     </v>
          </cell>
          <cell r="H359" t="str">
            <v xml:space="preserve">    </v>
          </cell>
          <cell r="I359">
            <v>3.26</v>
          </cell>
          <cell r="J359">
            <v>184</v>
          </cell>
          <cell r="K359">
            <v>3.64</v>
          </cell>
          <cell r="L359">
            <v>223</v>
          </cell>
          <cell r="M359">
            <v>2.33</v>
          </cell>
          <cell r="N359">
            <v>317</v>
          </cell>
          <cell r="O359">
            <v>2.37</v>
          </cell>
          <cell r="P359">
            <v>362</v>
          </cell>
          <cell r="Q359">
            <v>1.84</v>
          </cell>
          <cell r="R359">
            <v>213</v>
          </cell>
          <cell r="S359">
            <v>9.07</v>
          </cell>
          <cell r="T359">
            <v>181</v>
          </cell>
          <cell r="U359">
            <v>418</v>
          </cell>
          <cell r="V359">
            <v>65</v>
          </cell>
          <cell r="W359">
            <v>33</v>
          </cell>
          <cell r="X359">
            <v>120</v>
          </cell>
          <cell r="Y359">
            <v>-87</v>
          </cell>
          <cell r="Z359">
            <v>4546</v>
          </cell>
          <cell r="AA359">
            <v>0.25</v>
          </cell>
          <cell r="AB359">
            <v>2.1</v>
          </cell>
        </row>
        <row r="360">
          <cell r="B360">
            <v>3051</v>
          </cell>
          <cell r="C360" t="str">
            <v xml:space="preserve">PROM.CONJ.COLECC.EMP-1          </v>
          </cell>
          <cell r="D360">
            <v>32.828899999999997</v>
          </cell>
          <cell r="E360" t="str">
            <v xml:space="preserve">     </v>
          </cell>
          <cell r="F360" t="str">
            <v xml:space="preserve">    </v>
          </cell>
          <cell r="G360" t="str">
            <v xml:space="preserve">     </v>
          </cell>
          <cell r="H360" t="str">
            <v xml:space="preserve">    </v>
          </cell>
          <cell r="I360">
            <v>3.26</v>
          </cell>
          <cell r="J360">
            <v>183</v>
          </cell>
          <cell r="K360">
            <v>3.39</v>
          </cell>
          <cell r="L360">
            <v>302</v>
          </cell>
          <cell r="M360">
            <v>2.2999999999999998</v>
          </cell>
          <cell r="N360">
            <v>329</v>
          </cell>
          <cell r="O360">
            <v>2.3199999999999998</v>
          </cell>
          <cell r="P360">
            <v>394</v>
          </cell>
          <cell r="Q360">
            <v>1.08</v>
          </cell>
          <cell r="R360">
            <v>607</v>
          </cell>
          <cell r="S360">
            <v>7.95</v>
          </cell>
          <cell r="T360">
            <v>444</v>
          </cell>
          <cell r="U360">
            <v>2582</v>
          </cell>
          <cell r="V360">
            <v>14</v>
          </cell>
          <cell r="W360">
            <v>1151</v>
          </cell>
          <cell r="X360">
            <v>137</v>
          </cell>
          <cell r="Y360">
            <v>1014</v>
          </cell>
          <cell r="Z360">
            <v>24444</v>
          </cell>
          <cell r="AA360">
            <v>2.61</v>
          </cell>
          <cell r="AB360">
            <v>5.94</v>
          </cell>
        </row>
        <row r="361">
          <cell r="B361">
            <v>842</v>
          </cell>
          <cell r="C361" t="str">
            <v xml:space="preserve">PGP-0201                        </v>
          </cell>
          <cell r="D361">
            <v>72.892799999999994</v>
          </cell>
          <cell r="E361" t="str">
            <v xml:space="preserve">     </v>
          </cell>
          <cell r="F361" t="str">
            <v xml:space="preserve">    </v>
          </cell>
          <cell r="G361" t="str">
            <v xml:space="preserve">     </v>
          </cell>
          <cell r="H361" t="str">
            <v xml:space="preserve">    </v>
          </cell>
          <cell r="I361">
            <v>3.24</v>
          </cell>
          <cell r="J361">
            <v>188</v>
          </cell>
          <cell r="K361">
            <v>3.98</v>
          </cell>
          <cell r="L361">
            <v>121</v>
          </cell>
          <cell r="M361">
            <v>2.0699999999999998</v>
          </cell>
          <cell r="N361">
            <v>460</v>
          </cell>
          <cell r="O361">
            <v>3.09</v>
          </cell>
          <cell r="P361">
            <v>145</v>
          </cell>
          <cell r="Q361">
            <v>1.17</v>
          </cell>
          <cell r="R361">
            <v>547</v>
          </cell>
          <cell r="S361">
            <v>7.82</v>
          </cell>
          <cell r="T361">
            <v>487</v>
          </cell>
          <cell r="U361">
            <v>524</v>
          </cell>
          <cell r="V361">
            <v>11</v>
          </cell>
          <cell r="W361">
            <v>1</v>
          </cell>
          <cell r="X361">
            <v>16</v>
          </cell>
          <cell r="Y361">
            <v>-15</v>
          </cell>
          <cell r="Z361">
            <v>4052</v>
          </cell>
          <cell r="AA361">
            <v>10.220000000000001</v>
          </cell>
          <cell r="AB361">
            <v>1.88</v>
          </cell>
        </row>
        <row r="362">
          <cell r="B362">
            <v>907</v>
          </cell>
          <cell r="C362" t="str">
            <v xml:space="preserve">AJUNTAMENT DE PALAMOS           </v>
          </cell>
          <cell r="D362">
            <v>189.22399999999999</v>
          </cell>
          <cell r="E362" t="str">
            <v xml:space="preserve">     </v>
          </cell>
          <cell r="F362" t="str">
            <v xml:space="preserve">    </v>
          </cell>
          <cell r="G362" t="str">
            <v xml:space="preserve">     </v>
          </cell>
          <cell r="H362" t="str">
            <v xml:space="preserve">    </v>
          </cell>
          <cell r="I362">
            <v>3.24</v>
          </cell>
          <cell r="J362">
            <v>186</v>
          </cell>
          <cell r="K362">
            <v>3.03</v>
          </cell>
          <cell r="L362">
            <v>463</v>
          </cell>
          <cell r="M362">
            <v>2.69</v>
          </cell>
          <cell r="N362">
            <v>187</v>
          </cell>
          <cell r="O362">
            <v>2.37</v>
          </cell>
          <cell r="P362">
            <v>370</v>
          </cell>
          <cell r="Q362">
            <v>0.78</v>
          </cell>
          <cell r="R362">
            <v>740</v>
          </cell>
          <cell r="S362">
            <v>8.42</v>
          </cell>
          <cell r="T362">
            <v>306</v>
          </cell>
          <cell r="U362">
            <v>216</v>
          </cell>
          <cell r="V362">
            <v>11</v>
          </cell>
          <cell r="W362">
            <v>11</v>
          </cell>
          <cell r="X362">
            <v>5</v>
          </cell>
          <cell r="Y362">
            <v>6</v>
          </cell>
          <cell r="Z362">
            <v>2164</v>
          </cell>
          <cell r="AA362">
            <v>1.1399999999999999</v>
          </cell>
          <cell r="AB362">
            <v>3.83</v>
          </cell>
        </row>
        <row r="363">
          <cell r="B363">
            <v>1908</v>
          </cell>
          <cell r="C363" t="str">
            <v xml:space="preserve">104-019-000                     </v>
          </cell>
          <cell r="D363">
            <v>1.6052999999999999</v>
          </cell>
          <cell r="E363" t="str">
            <v xml:space="preserve">     </v>
          </cell>
          <cell r="F363" t="str">
            <v xml:space="preserve">    </v>
          </cell>
          <cell r="G363" t="str">
            <v xml:space="preserve">     </v>
          </cell>
          <cell r="H363" t="str">
            <v xml:space="preserve">    </v>
          </cell>
          <cell r="I363">
            <v>3.24</v>
          </cell>
          <cell r="J363">
            <v>191</v>
          </cell>
          <cell r="K363">
            <v>3.89</v>
          </cell>
          <cell r="L363">
            <v>161</v>
          </cell>
          <cell r="M363">
            <v>3.21</v>
          </cell>
          <cell r="N363">
            <v>98</v>
          </cell>
          <cell r="O363">
            <v>3.26</v>
          </cell>
          <cell r="P363">
            <v>132</v>
          </cell>
          <cell r="Q363">
            <v>2.4900000000000002</v>
          </cell>
          <cell r="R363">
            <v>107</v>
          </cell>
          <cell r="S363">
            <v>9.43</v>
          </cell>
          <cell r="T363">
            <v>158</v>
          </cell>
          <cell r="U363">
            <v>16</v>
          </cell>
          <cell r="V363">
            <v>1</v>
          </cell>
          <cell r="W363">
            <v>18</v>
          </cell>
          <cell r="X363">
            <v>6</v>
          </cell>
          <cell r="Y363">
            <v>12</v>
          </cell>
          <cell r="Z363">
            <v>1153</v>
          </cell>
          <cell r="AA363">
            <v>1.85</v>
          </cell>
          <cell r="AB363">
            <v>6.18</v>
          </cell>
        </row>
        <row r="364">
          <cell r="B364">
            <v>2428</v>
          </cell>
          <cell r="C364" t="str">
            <v xml:space="preserve">BMN EMPL.2051 SPB 103 PD        </v>
          </cell>
          <cell r="D364">
            <v>12.616899999999999</v>
          </cell>
          <cell r="E364" t="str">
            <v xml:space="preserve">     </v>
          </cell>
          <cell r="F364" t="str">
            <v xml:space="preserve">    </v>
          </cell>
          <cell r="G364" t="str">
            <v xml:space="preserve">     </v>
          </cell>
          <cell r="H364" t="str">
            <v xml:space="preserve">    </v>
          </cell>
          <cell r="I364">
            <v>3.24</v>
          </cell>
          <cell r="J364">
            <v>189</v>
          </cell>
          <cell r="K364">
            <v>3.63</v>
          </cell>
          <cell r="L364">
            <v>224</v>
          </cell>
          <cell r="M364">
            <v>2.36</v>
          </cell>
          <cell r="N364">
            <v>301</v>
          </cell>
          <cell r="O364">
            <v>2.74</v>
          </cell>
          <cell r="P364">
            <v>223</v>
          </cell>
          <cell r="Q364">
            <v>1.67</v>
          </cell>
          <cell r="R364">
            <v>269</v>
          </cell>
          <cell r="S364">
            <v>6.95</v>
          </cell>
          <cell r="T364">
            <v>895</v>
          </cell>
          <cell r="U364">
            <v>3</v>
          </cell>
          <cell r="V364" t="str">
            <v xml:space="preserve">      </v>
          </cell>
          <cell r="W364" t="str">
            <v xml:space="preserve">      </v>
          </cell>
          <cell r="X364">
            <v>18</v>
          </cell>
          <cell r="Y364">
            <v>-18</v>
          </cell>
          <cell r="Z364">
            <v>804</v>
          </cell>
          <cell r="AA364">
            <v>-17.25</v>
          </cell>
          <cell r="AB364">
            <v>-16.8</v>
          </cell>
        </row>
        <row r="365">
          <cell r="B365">
            <v>3017</v>
          </cell>
          <cell r="C365" t="str">
            <v xml:space="preserve">PLA PYMES                       </v>
          </cell>
          <cell r="D365">
            <v>268.92509999999999</v>
          </cell>
          <cell r="E365" t="str">
            <v xml:space="preserve">     </v>
          </cell>
          <cell r="F365" t="str">
            <v xml:space="preserve">    </v>
          </cell>
          <cell r="G365" t="str">
            <v xml:space="preserve">     </v>
          </cell>
          <cell r="H365" t="str">
            <v xml:space="preserve">    </v>
          </cell>
          <cell r="I365">
            <v>3.24</v>
          </cell>
          <cell r="J365">
            <v>192</v>
          </cell>
          <cell r="K365" t="str">
            <v xml:space="preserve">     </v>
          </cell>
          <cell r="L365" t="str">
            <v xml:space="preserve">    </v>
          </cell>
          <cell r="M365" t="str">
            <v xml:space="preserve">     </v>
          </cell>
          <cell r="N365" t="str">
            <v xml:space="preserve">    </v>
          </cell>
          <cell r="O365">
            <v>2.79</v>
          </cell>
          <cell r="P365">
            <v>205</v>
          </cell>
          <cell r="Q365">
            <v>3.24</v>
          </cell>
          <cell r="R365">
            <v>72</v>
          </cell>
          <cell r="S365">
            <v>7.88</v>
          </cell>
          <cell r="T365">
            <v>467</v>
          </cell>
          <cell r="U365">
            <v>110</v>
          </cell>
          <cell r="V365" t="str">
            <v xml:space="preserve">      </v>
          </cell>
          <cell r="W365" t="str">
            <v xml:space="preserve">      </v>
          </cell>
          <cell r="X365" t="str">
            <v xml:space="preserve">      </v>
          </cell>
          <cell r="Y365" t="str">
            <v xml:space="preserve">      </v>
          </cell>
          <cell r="Z365">
            <v>873</v>
          </cell>
          <cell r="AA365">
            <v>0.33</v>
          </cell>
          <cell r="AB365">
            <v>4.37</v>
          </cell>
        </row>
        <row r="366">
          <cell r="B366">
            <v>2702</v>
          </cell>
          <cell r="C366" t="str">
            <v xml:space="preserve">E.M.T. DE FUENLABRADA           </v>
          </cell>
          <cell r="D366">
            <v>34.5871</v>
          </cell>
          <cell r="E366" t="str">
            <v xml:space="preserve">     </v>
          </cell>
          <cell r="F366" t="str">
            <v xml:space="preserve">    </v>
          </cell>
          <cell r="G366" t="str">
            <v xml:space="preserve">     </v>
          </cell>
          <cell r="H366" t="str">
            <v xml:space="preserve">    </v>
          </cell>
          <cell r="I366">
            <v>3.23</v>
          </cell>
          <cell r="J366">
            <v>195</v>
          </cell>
          <cell r="K366">
            <v>3.62</v>
          </cell>
          <cell r="L366">
            <v>232</v>
          </cell>
          <cell r="M366">
            <v>2.11</v>
          </cell>
          <cell r="N366">
            <v>437</v>
          </cell>
          <cell r="O366">
            <v>1.79</v>
          </cell>
          <cell r="P366">
            <v>671</v>
          </cell>
          <cell r="Q366">
            <v>0.99</v>
          </cell>
          <cell r="R366">
            <v>642</v>
          </cell>
          <cell r="S366">
            <v>7.71</v>
          </cell>
          <cell r="T366">
            <v>529</v>
          </cell>
          <cell r="U366">
            <v>88</v>
          </cell>
          <cell r="V366">
            <v>4</v>
          </cell>
          <cell r="W366" t="str">
            <v xml:space="preserve">      </v>
          </cell>
          <cell r="X366">
            <v>11</v>
          </cell>
          <cell r="Y366">
            <v>-11</v>
          </cell>
          <cell r="Z366">
            <v>245</v>
          </cell>
          <cell r="AA366">
            <v>-2.4700000000000002</v>
          </cell>
          <cell r="AB366">
            <v>-0.75</v>
          </cell>
        </row>
        <row r="367">
          <cell r="B367">
            <v>1985</v>
          </cell>
          <cell r="C367" t="str">
            <v xml:space="preserve">BAYER HISP.                     </v>
          </cell>
          <cell r="D367">
            <v>2.0501</v>
          </cell>
          <cell r="E367" t="str">
            <v xml:space="preserve">     </v>
          </cell>
          <cell r="F367" t="str">
            <v xml:space="preserve">    </v>
          </cell>
          <cell r="G367" t="str">
            <v xml:space="preserve">     </v>
          </cell>
          <cell r="H367" t="str">
            <v xml:space="preserve">    </v>
          </cell>
          <cell r="I367">
            <v>3.22</v>
          </cell>
          <cell r="J367">
            <v>197</v>
          </cell>
          <cell r="K367">
            <v>3.37</v>
          </cell>
          <cell r="L367">
            <v>306</v>
          </cell>
          <cell r="M367">
            <v>1.95</v>
          </cell>
          <cell r="N367">
            <v>527</v>
          </cell>
          <cell r="O367">
            <v>1.56</v>
          </cell>
          <cell r="P367">
            <v>742</v>
          </cell>
          <cell r="Q367">
            <v>1.22</v>
          </cell>
          <cell r="R367">
            <v>529</v>
          </cell>
          <cell r="S367">
            <v>8.4</v>
          </cell>
          <cell r="T367">
            <v>313</v>
          </cell>
          <cell r="U367">
            <v>869</v>
          </cell>
          <cell r="V367">
            <v>110</v>
          </cell>
          <cell r="W367">
            <v>899</v>
          </cell>
          <cell r="X367">
            <v>866</v>
          </cell>
          <cell r="Y367">
            <v>33</v>
          </cell>
          <cell r="Z367">
            <v>35809</v>
          </cell>
          <cell r="AA367">
            <v>1.17</v>
          </cell>
          <cell r="AB367">
            <v>-2.94</v>
          </cell>
        </row>
        <row r="368">
          <cell r="B368">
            <v>2015</v>
          </cell>
          <cell r="C368" t="str">
            <v xml:space="preserve">103-027-027                     </v>
          </cell>
          <cell r="D368">
            <v>1.6817</v>
          </cell>
          <cell r="E368" t="str">
            <v xml:space="preserve">     </v>
          </cell>
          <cell r="F368" t="str">
            <v xml:space="preserve">    </v>
          </cell>
          <cell r="G368" t="str">
            <v xml:space="preserve">     </v>
          </cell>
          <cell r="H368" t="str">
            <v xml:space="preserve">    </v>
          </cell>
          <cell r="I368">
            <v>3.21</v>
          </cell>
          <cell r="J368">
            <v>198</v>
          </cell>
          <cell r="K368">
            <v>4.04</v>
          </cell>
          <cell r="L368">
            <v>102</v>
          </cell>
          <cell r="M368">
            <v>2.9</v>
          </cell>
          <cell r="N368">
            <v>143</v>
          </cell>
          <cell r="O368">
            <v>2.4900000000000002</v>
          </cell>
          <cell r="P368">
            <v>313</v>
          </cell>
          <cell r="Q368">
            <v>1.42</v>
          </cell>
          <cell r="R368">
            <v>429</v>
          </cell>
          <cell r="S368">
            <v>8.3699999999999992</v>
          </cell>
          <cell r="T368">
            <v>329</v>
          </cell>
          <cell r="U368">
            <v>51</v>
          </cell>
          <cell r="V368">
            <v>1</v>
          </cell>
          <cell r="W368">
            <v>49</v>
          </cell>
          <cell r="X368">
            <v>72</v>
          </cell>
          <cell r="Y368">
            <v>-23</v>
          </cell>
          <cell r="Z368">
            <v>1326</v>
          </cell>
          <cell r="AA368">
            <v>-2.85</v>
          </cell>
          <cell r="AB368">
            <v>2.06</v>
          </cell>
        </row>
        <row r="369">
          <cell r="B369">
            <v>2290</v>
          </cell>
          <cell r="C369" t="str">
            <v xml:space="preserve">103-029-029                     </v>
          </cell>
          <cell r="D369">
            <v>1.6880999999999999</v>
          </cell>
          <cell r="E369" t="str">
            <v xml:space="preserve">     </v>
          </cell>
          <cell r="F369" t="str">
            <v xml:space="preserve">    </v>
          </cell>
          <cell r="G369" t="str">
            <v xml:space="preserve">     </v>
          </cell>
          <cell r="H369" t="str">
            <v xml:space="preserve">    </v>
          </cell>
          <cell r="I369">
            <v>3.21</v>
          </cell>
          <cell r="J369">
            <v>200</v>
          </cell>
          <cell r="K369">
            <v>4.05</v>
          </cell>
          <cell r="L369">
            <v>100</v>
          </cell>
          <cell r="M369">
            <v>2.9</v>
          </cell>
          <cell r="N369">
            <v>142</v>
          </cell>
          <cell r="O369">
            <v>2.5</v>
          </cell>
          <cell r="P369">
            <v>308</v>
          </cell>
          <cell r="Q369">
            <v>1.44</v>
          </cell>
          <cell r="R369">
            <v>397</v>
          </cell>
          <cell r="S369">
            <v>8.52</v>
          </cell>
          <cell r="T369">
            <v>275</v>
          </cell>
          <cell r="U369">
            <v>28</v>
          </cell>
          <cell r="V369" t="str">
            <v xml:space="preserve">      </v>
          </cell>
          <cell r="W369" t="str">
            <v xml:space="preserve">      </v>
          </cell>
          <cell r="X369" t="str">
            <v xml:space="preserve">      </v>
          </cell>
          <cell r="Y369" t="str">
            <v xml:space="preserve">      </v>
          </cell>
          <cell r="Z369">
            <v>162</v>
          </cell>
          <cell r="AA369">
            <v>1.02</v>
          </cell>
          <cell r="AB369">
            <v>3.96</v>
          </cell>
        </row>
        <row r="370">
          <cell r="B370">
            <v>2401</v>
          </cell>
          <cell r="C370" t="str">
            <v xml:space="preserve">CIA. CERVECERA CANARIAS         </v>
          </cell>
          <cell r="D370">
            <v>55.893999999999998</v>
          </cell>
          <cell r="E370" t="str">
            <v xml:space="preserve">     </v>
          </cell>
          <cell r="F370" t="str">
            <v xml:space="preserve">    </v>
          </cell>
          <cell r="G370" t="str">
            <v xml:space="preserve">     </v>
          </cell>
          <cell r="H370" t="str">
            <v xml:space="preserve">    </v>
          </cell>
          <cell r="I370">
            <v>3.21</v>
          </cell>
          <cell r="J370">
            <v>202</v>
          </cell>
          <cell r="K370">
            <v>4.33</v>
          </cell>
          <cell r="L370">
            <v>69</v>
          </cell>
          <cell r="M370">
            <v>3.3</v>
          </cell>
          <cell r="N370">
            <v>90</v>
          </cell>
          <cell r="O370">
            <v>3.46</v>
          </cell>
          <cell r="P370">
            <v>113</v>
          </cell>
          <cell r="Q370">
            <v>1.65</v>
          </cell>
          <cell r="R370">
            <v>277</v>
          </cell>
          <cell r="S370">
            <v>9.81</v>
          </cell>
          <cell r="T370">
            <v>132</v>
          </cell>
          <cell r="U370">
            <v>317</v>
          </cell>
          <cell r="V370">
            <v>12</v>
          </cell>
          <cell r="W370">
            <v>19</v>
          </cell>
          <cell r="X370">
            <v>59</v>
          </cell>
          <cell r="Y370">
            <v>-40</v>
          </cell>
          <cell r="Z370">
            <v>4076</v>
          </cell>
          <cell r="AA370">
            <v>0.01</v>
          </cell>
          <cell r="AB370">
            <v>-1.03</v>
          </cell>
        </row>
        <row r="371">
          <cell r="B371">
            <v>2665</v>
          </cell>
          <cell r="C371" t="str">
            <v xml:space="preserve">DEBOUYGUES INMOB. PP            </v>
          </cell>
          <cell r="D371">
            <v>32.263399999999997</v>
          </cell>
          <cell r="E371" t="str">
            <v xml:space="preserve">     </v>
          </cell>
          <cell r="F371" t="str">
            <v xml:space="preserve">    </v>
          </cell>
          <cell r="G371" t="str">
            <v xml:space="preserve">     </v>
          </cell>
          <cell r="H371" t="str">
            <v xml:space="preserve">    </v>
          </cell>
          <cell r="I371">
            <v>3.21</v>
          </cell>
          <cell r="J371">
            <v>199</v>
          </cell>
          <cell r="K371">
            <v>3.29</v>
          </cell>
          <cell r="L371">
            <v>343</v>
          </cell>
          <cell r="M371">
            <v>2.16</v>
          </cell>
          <cell r="N371">
            <v>414</v>
          </cell>
          <cell r="O371">
            <v>2.16</v>
          </cell>
          <cell r="P371">
            <v>479</v>
          </cell>
          <cell r="Q371">
            <v>0.94</v>
          </cell>
          <cell r="R371">
            <v>663</v>
          </cell>
          <cell r="S371">
            <v>7.65</v>
          </cell>
          <cell r="T371">
            <v>550</v>
          </cell>
          <cell r="U371">
            <v>39</v>
          </cell>
          <cell r="V371">
            <v>1</v>
          </cell>
          <cell r="W371" t="str">
            <v xml:space="preserve">      </v>
          </cell>
          <cell r="X371" t="str">
            <v xml:space="preserve">      </v>
          </cell>
          <cell r="Y371" t="str">
            <v xml:space="preserve">      </v>
          </cell>
          <cell r="Z371">
            <v>709</v>
          </cell>
          <cell r="AA371">
            <v>0.69</v>
          </cell>
          <cell r="AB371">
            <v>3.77</v>
          </cell>
        </row>
        <row r="372">
          <cell r="B372">
            <v>3137</v>
          </cell>
          <cell r="C372" t="str">
            <v xml:space="preserve">INST.VALENC.DE FINANCES         </v>
          </cell>
          <cell r="D372">
            <v>12.420299999999999</v>
          </cell>
          <cell r="E372" t="str">
            <v xml:space="preserve">     </v>
          </cell>
          <cell r="F372" t="str">
            <v xml:space="preserve">    </v>
          </cell>
          <cell r="G372" t="str">
            <v xml:space="preserve">     </v>
          </cell>
          <cell r="H372" t="str">
            <v xml:space="preserve">    </v>
          </cell>
          <cell r="I372">
            <v>3.21</v>
          </cell>
          <cell r="J372">
            <v>201</v>
          </cell>
          <cell r="K372">
            <v>2.73</v>
          </cell>
          <cell r="L372">
            <v>601</v>
          </cell>
          <cell r="M372">
            <v>1.82</v>
          </cell>
          <cell r="N372">
            <v>598</v>
          </cell>
          <cell r="O372">
            <v>2.21</v>
          </cell>
          <cell r="P372">
            <v>458</v>
          </cell>
          <cell r="Q372">
            <v>0.97</v>
          </cell>
          <cell r="R372">
            <v>648</v>
          </cell>
          <cell r="S372">
            <v>7.91</v>
          </cell>
          <cell r="T372">
            <v>460</v>
          </cell>
          <cell r="U372">
            <v>48</v>
          </cell>
          <cell r="V372">
            <v>3</v>
          </cell>
          <cell r="W372" t="str">
            <v xml:space="preserve">      </v>
          </cell>
          <cell r="X372">
            <v>7</v>
          </cell>
          <cell r="Y372">
            <v>-7</v>
          </cell>
          <cell r="Z372">
            <v>924</v>
          </cell>
          <cell r="AA372">
            <v>0.96</v>
          </cell>
          <cell r="AB372">
            <v>2.93</v>
          </cell>
        </row>
        <row r="373">
          <cell r="B373">
            <v>235</v>
          </cell>
          <cell r="C373" t="str">
            <v xml:space="preserve">130-007-000                     </v>
          </cell>
          <cell r="D373">
            <v>3.3862999999999999</v>
          </cell>
          <cell r="E373" t="str">
            <v xml:space="preserve">     </v>
          </cell>
          <cell r="F373" t="str">
            <v xml:space="preserve">    </v>
          </cell>
          <cell r="G373" t="str">
            <v xml:space="preserve">     </v>
          </cell>
          <cell r="H373" t="str">
            <v xml:space="preserve">    </v>
          </cell>
          <cell r="I373">
            <v>3.19</v>
          </cell>
          <cell r="J373">
            <v>208</v>
          </cell>
          <cell r="K373">
            <v>4.01</v>
          </cell>
          <cell r="L373">
            <v>108</v>
          </cell>
          <cell r="M373">
            <v>2.88</v>
          </cell>
          <cell r="N373">
            <v>148</v>
          </cell>
          <cell r="O373">
            <v>2.4700000000000002</v>
          </cell>
          <cell r="P373">
            <v>326</v>
          </cell>
          <cell r="Q373">
            <v>1.4</v>
          </cell>
          <cell r="R373">
            <v>443</v>
          </cell>
          <cell r="S373">
            <v>8.39</v>
          </cell>
          <cell r="T373">
            <v>320</v>
          </cell>
          <cell r="U373">
            <v>123</v>
          </cell>
          <cell r="V373">
            <v>1</v>
          </cell>
          <cell r="W373">
            <v>95</v>
          </cell>
          <cell r="X373" t="str">
            <v xml:space="preserve">      </v>
          </cell>
          <cell r="Y373">
            <v>95</v>
          </cell>
          <cell r="Z373">
            <v>3424</v>
          </cell>
          <cell r="AA373">
            <v>-0.6</v>
          </cell>
          <cell r="AB373">
            <v>3.41</v>
          </cell>
        </row>
        <row r="374">
          <cell r="B374">
            <v>2259</v>
          </cell>
          <cell r="C374" t="str">
            <v xml:space="preserve">PLAN PROM. CON                  </v>
          </cell>
          <cell r="D374">
            <v>25.847000000000001</v>
          </cell>
          <cell r="E374" t="str">
            <v xml:space="preserve">     </v>
          </cell>
          <cell r="F374" t="str">
            <v xml:space="preserve">    </v>
          </cell>
          <cell r="G374" t="str">
            <v xml:space="preserve">     </v>
          </cell>
          <cell r="H374" t="str">
            <v xml:space="preserve">    </v>
          </cell>
          <cell r="I374">
            <v>3.19</v>
          </cell>
          <cell r="J374">
            <v>207</v>
          </cell>
          <cell r="K374">
            <v>2.71</v>
          </cell>
          <cell r="L374">
            <v>618</v>
          </cell>
          <cell r="M374">
            <v>1.49</v>
          </cell>
          <cell r="N374">
            <v>754</v>
          </cell>
          <cell r="O374">
            <v>2.16</v>
          </cell>
          <cell r="P374">
            <v>477</v>
          </cell>
          <cell r="Q374">
            <v>1.59</v>
          </cell>
          <cell r="R374">
            <v>324</v>
          </cell>
          <cell r="S374">
            <v>7.36</v>
          </cell>
          <cell r="T374">
            <v>732</v>
          </cell>
          <cell r="U374">
            <v>453</v>
          </cell>
          <cell r="V374">
            <v>3</v>
          </cell>
          <cell r="W374">
            <v>33</v>
          </cell>
          <cell r="X374">
            <v>7</v>
          </cell>
          <cell r="Y374">
            <v>26</v>
          </cell>
          <cell r="Z374">
            <v>1584</v>
          </cell>
          <cell r="AA374">
            <v>0.55000000000000004</v>
          </cell>
          <cell r="AB374">
            <v>4.33</v>
          </cell>
        </row>
        <row r="375">
          <cell r="B375">
            <v>2701</v>
          </cell>
          <cell r="C375" t="str">
            <v xml:space="preserve">GRUPO FAIN                      </v>
          </cell>
          <cell r="D375">
            <v>29.267900000000001</v>
          </cell>
          <cell r="E375" t="str">
            <v xml:space="preserve">     </v>
          </cell>
          <cell r="F375" t="str">
            <v xml:space="preserve">    </v>
          </cell>
          <cell r="G375" t="str">
            <v xml:space="preserve">     </v>
          </cell>
          <cell r="H375" t="str">
            <v xml:space="preserve">    </v>
          </cell>
          <cell r="I375">
            <v>3.18</v>
          </cell>
          <cell r="J375">
            <v>211</v>
          </cell>
          <cell r="K375">
            <v>2.99</v>
          </cell>
          <cell r="L375">
            <v>497</v>
          </cell>
          <cell r="M375">
            <v>2.23</v>
          </cell>
          <cell r="N375">
            <v>381</v>
          </cell>
          <cell r="O375">
            <v>2.39</v>
          </cell>
          <cell r="P375">
            <v>350</v>
          </cell>
          <cell r="Q375">
            <v>1.67</v>
          </cell>
          <cell r="R375">
            <v>260</v>
          </cell>
          <cell r="S375">
            <v>5.88</v>
          </cell>
          <cell r="T375">
            <v>1121</v>
          </cell>
          <cell r="U375">
            <v>588</v>
          </cell>
          <cell r="V375">
            <v>7</v>
          </cell>
          <cell r="W375">
            <v>136</v>
          </cell>
          <cell r="X375">
            <v>37</v>
          </cell>
          <cell r="Y375">
            <v>99</v>
          </cell>
          <cell r="Z375">
            <v>5504</v>
          </cell>
          <cell r="AA375">
            <v>1.65</v>
          </cell>
          <cell r="AB375">
            <v>2.95</v>
          </cell>
        </row>
        <row r="376">
          <cell r="B376">
            <v>1864</v>
          </cell>
          <cell r="C376" t="str">
            <v xml:space="preserve">103-025-025                     </v>
          </cell>
          <cell r="D376">
            <v>1.6691</v>
          </cell>
          <cell r="E376" t="str">
            <v xml:space="preserve">     </v>
          </cell>
          <cell r="F376" t="str">
            <v xml:space="preserve">    </v>
          </cell>
          <cell r="G376" t="str">
            <v xml:space="preserve">     </v>
          </cell>
          <cell r="H376" t="str">
            <v xml:space="preserve">    </v>
          </cell>
          <cell r="I376">
            <v>3.17</v>
          </cell>
          <cell r="J376">
            <v>215</v>
          </cell>
          <cell r="K376">
            <v>4.05</v>
          </cell>
          <cell r="L376">
            <v>101</v>
          </cell>
          <cell r="M376">
            <v>2.91</v>
          </cell>
          <cell r="N376">
            <v>141</v>
          </cell>
          <cell r="O376">
            <v>2.5</v>
          </cell>
          <cell r="P376">
            <v>311</v>
          </cell>
          <cell r="Q376">
            <v>1.44</v>
          </cell>
          <cell r="R376">
            <v>398</v>
          </cell>
          <cell r="S376">
            <v>8.52</v>
          </cell>
          <cell r="T376">
            <v>276</v>
          </cell>
          <cell r="U376">
            <v>413</v>
          </cell>
          <cell r="V376">
            <v>2</v>
          </cell>
          <cell r="W376">
            <v>382</v>
          </cell>
          <cell r="X376">
            <v>13</v>
          </cell>
          <cell r="Y376">
            <v>369</v>
          </cell>
          <cell r="Z376">
            <v>9100</v>
          </cell>
          <cell r="AA376">
            <v>-0.71</v>
          </cell>
          <cell r="AB376">
            <v>-0.27</v>
          </cell>
        </row>
        <row r="377">
          <cell r="B377">
            <v>715</v>
          </cell>
          <cell r="C377" t="str">
            <v xml:space="preserve">COFFEE &amp; TEA S.EUROPE           </v>
          </cell>
          <cell r="D377">
            <v>1.639</v>
          </cell>
          <cell r="E377" t="str">
            <v xml:space="preserve">     </v>
          </cell>
          <cell r="F377" t="str">
            <v xml:space="preserve">    </v>
          </cell>
          <cell r="G377" t="str">
            <v xml:space="preserve">     </v>
          </cell>
          <cell r="H377" t="str">
            <v xml:space="preserve">    </v>
          </cell>
          <cell r="I377">
            <v>3.16</v>
          </cell>
          <cell r="J377">
            <v>216</v>
          </cell>
          <cell r="K377">
            <v>3.91</v>
          </cell>
          <cell r="L377">
            <v>139</v>
          </cell>
          <cell r="M377">
            <v>3.07</v>
          </cell>
          <cell r="N377">
            <v>108</v>
          </cell>
          <cell r="O377">
            <v>2.54</v>
          </cell>
          <cell r="P377">
            <v>293</v>
          </cell>
          <cell r="Q377">
            <v>1.1499999999999999</v>
          </cell>
          <cell r="R377">
            <v>556</v>
          </cell>
          <cell r="S377">
            <v>8.67</v>
          </cell>
          <cell r="T377">
            <v>235</v>
          </cell>
          <cell r="U377">
            <v>290</v>
          </cell>
          <cell r="V377">
            <v>7</v>
          </cell>
          <cell r="W377">
            <v>269</v>
          </cell>
          <cell r="X377">
            <v>8</v>
          </cell>
          <cell r="Y377">
            <v>261</v>
          </cell>
          <cell r="Z377">
            <v>11460</v>
          </cell>
          <cell r="AA377">
            <v>1.92</v>
          </cell>
          <cell r="AB377">
            <v>4.4800000000000004</v>
          </cell>
        </row>
        <row r="378">
          <cell r="B378">
            <v>2997</v>
          </cell>
          <cell r="C378" t="str">
            <v xml:space="preserve">EMPLEADOS UNICAJA               </v>
          </cell>
          <cell r="D378">
            <v>1.9837</v>
          </cell>
          <cell r="E378" t="str">
            <v xml:space="preserve">     </v>
          </cell>
          <cell r="F378" t="str">
            <v xml:space="preserve">    </v>
          </cell>
          <cell r="G378" t="str">
            <v xml:space="preserve">     </v>
          </cell>
          <cell r="H378" t="str">
            <v xml:space="preserve">    </v>
          </cell>
          <cell r="I378">
            <v>3.15</v>
          </cell>
          <cell r="J378">
            <v>219</v>
          </cell>
          <cell r="K378">
            <v>2.94</v>
          </cell>
          <cell r="L378">
            <v>520</v>
          </cell>
          <cell r="M378">
            <v>1.62</v>
          </cell>
          <cell r="N378">
            <v>664</v>
          </cell>
          <cell r="O378">
            <v>0.98</v>
          </cell>
          <cell r="P378">
            <v>870</v>
          </cell>
          <cell r="Q378">
            <v>0.36</v>
          </cell>
          <cell r="R378">
            <v>910</v>
          </cell>
          <cell r="S378">
            <v>6.77</v>
          </cell>
          <cell r="T378">
            <v>951</v>
          </cell>
          <cell r="U378">
            <v>3822</v>
          </cell>
          <cell r="V378">
            <v>1407</v>
          </cell>
          <cell r="W378">
            <v>4329</v>
          </cell>
          <cell r="X378">
            <v>12386</v>
          </cell>
          <cell r="Y378">
            <v>-8057</v>
          </cell>
          <cell r="Z378">
            <v>262501</v>
          </cell>
          <cell r="AA378">
            <v>-1.31</v>
          </cell>
          <cell r="AB378">
            <v>-1.56</v>
          </cell>
        </row>
        <row r="379">
          <cell r="B379">
            <v>3272</v>
          </cell>
          <cell r="C379" t="str">
            <v xml:space="preserve">INVISTA FIBER&amp;INTERMED.         </v>
          </cell>
          <cell r="D379">
            <v>1.6267</v>
          </cell>
          <cell r="E379" t="str">
            <v xml:space="preserve">     </v>
          </cell>
          <cell r="F379" t="str">
            <v xml:space="preserve">    </v>
          </cell>
          <cell r="G379" t="str">
            <v xml:space="preserve">     </v>
          </cell>
          <cell r="H379" t="str">
            <v xml:space="preserve">    </v>
          </cell>
          <cell r="I379">
            <v>3.15</v>
          </cell>
          <cell r="J379">
            <v>218</v>
          </cell>
          <cell r="K379">
            <v>3.49</v>
          </cell>
          <cell r="L379">
            <v>273</v>
          </cell>
          <cell r="M379">
            <v>1.96</v>
          </cell>
          <cell r="N379">
            <v>522</v>
          </cell>
          <cell r="O379">
            <v>1.6</v>
          </cell>
          <cell r="P379">
            <v>735</v>
          </cell>
          <cell r="Q379">
            <v>1.0900000000000001</v>
          </cell>
          <cell r="R379">
            <v>601</v>
          </cell>
          <cell r="S379">
            <v>8.27</v>
          </cell>
          <cell r="T379">
            <v>364</v>
          </cell>
          <cell r="U379">
            <v>11</v>
          </cell>
          <cell r="V379">
            <v>2</v>
          </cell>
          <cell r="W379">
            <v>26</v>
          </cell>
          <cell r="X379">
            <v>3</v>
          </cell>
          <cell r="Y379">
            <v>23</v>
          </cell>
          <cell r="Z379">
            <v>1009</v>
          </cell>
          <cell r="AA379">
            <v>2.97</v>
          </cell>
          <cell r="AB379">
            <v>7.47</v>
          </cell>
        </row>
        <row r="380">
          <cell r="B380">
            <v>988</v>
          </cell>
          <cell r="C380" t="str">
            <v xml:space="preserve">AYTO. CASTELLAR VALLES          </v>
          </cell>
          <cell r="D380">
            <v>19.535699999999999</v>
          </cell>
          <cell r="E380" t="str">
            <v xml:space="preserve">     </v>
          </cell>
          <cell r="F380" t="str">
            <v xml:space="preserve">    </v>
          </cell>
          <cell r="G380" t="str">
            <v xml:space="preserve">     </v>
          </cell>
          <cell r="H380" t="str">
            <v xml:space="preserve">    </v>
          </cell>
          <cell r="I380">
            <v>3.14</v>
          </cell>
          <cell r="J380">
            <v>222</v>
          </cell>
          <cell r="K380">
            <v>3.09</v>
          </cell>
          <cell r="L380">
            <v>441</v>
          </cell>
          <cell r="M380">
            <v>1.97</v>
          </cell>
          <cell r="N380">
            <v>518</v>
          </cell>
          <cell r="O380">
            <v>1.68</v>
          </cell>
          <cell r="P380">
            <v>705</v>
          </cell>
          <cell r="Q380">
            <v>0.5</v>
          </cell>
          <cell r="R380">
            <v>860</v>
          </cell>
          <cell r="S380">
            <v>7.52</v>
          </cell>
          <cell r="T380">
            <v>654</v>
          </cell>
          <cell r="U380">
            <v>134</v>
          </cell>
          <cell r="V380">
            <v>11</v>
          </cell>
          <cell r="W380">
            <v>16</v>
          </cell>
          <cell r="X380">
            <v>54</v>
          </cell>
          <cell r="Y380">
            <v>-38</v>
          </cell>
          <cell r="Z380">
            <v>1235</v>
          </cell>
          <cell r="AA380">
            <v>-0.83</v>
          </cell>
          <cell r="AB380">
            <v>-0.01</v>
          </cell>
        </row>
        <row r="381">
          <cell r="B381">
            <v>3274</v>
          </cell>
          <cell r="C381" t="str">
            <v xml:space="preserve">C.PRAC.PUERTO SEVILLA           </v>
          </cell>
          <cell r="D381">
            <v>18.968</v>
          </cell>
          <cell r="E381" t="str">
            <v xml:space="preserve">     </v>
          </cell>
          <cell r="F381" t="str">
            <v xml:space="preserve">    </v>
          </cell>
          <cell r="G381" t="str">
            <v xml:space="preserve">     </v>
          </cell>
          <cell r="H381" t="str">
            <v xml:space="preserve">    </v>
          </cell>
          <cell r="I381">
            <v>3.14</v>
          </cell>
          <cell r="J381">
            <v>223</v>
          </cell>
          <cell r="K381">
            <v>3.1</v>
          </cell>
          <cell r="L381">
            <v>417</v>
          </cell>
          <cell r="M381">
            <v>1.98</v>
          </cell>
          <cell r="N381">
            <v>510</v>
          </cell>
          <cell r="O381">
            <v>1.71</v>
          </cell>
          <cell r="P381">
            <v>692</v>
          </cell>
          <cell r="Q381">
            <v>0.56000000000000005</v>
          </cell>
          <cell r="R381">
            <v>836</v>
          </cell>
          <cell r="S381">
            <v>7.59</v>
          </cell>
          <cell r="T381">
            <v>607</v>
          </cell>
          <cell r="U381">
            <v>27</v>
          </cell>
          <cell r="V381">
            <v>7</v>
          </cell>
          <cell r="W381">
            <v>14</v>
          </cell>
          <cell r="X381">
            <v>7</v>
          </cell>
          <cell r="Y381">
            <v>7</v>
          </cell>
          <cell r="Z381">
            <v>1661</v>
          </cell>
          <cell r="AA381">
            <v>-0.94</v>
          </cell>
          <cell r="AB381">
            <v>0.06</v>
          </cell>
        </row>
        <row r="382">
          <cell r="B382">
            <v>2790</v>
          </cell>
          <cell r="C382" t="str">
            <v xml:space="preserve">EXMA.DIP.PROV.GRANADA           </v>
          </cell>
          <cell r="D382">
            <v>11.8841</v>
          </cell>
          <cell r="E382" t="str">
            <v xml:space="preserve">     </v>
          </cell>
          <cell r="F382" t="str">
            <v xml:space="preserve">    </v>
          </cell>
          <cell r="G382" t="str">
            <v xml:space="preserve">     </v>
          </cell>
          <cell r="H382" t="str">
            <v xml:space="preserve">    </v>
          </cell>
          <cell r="I382">
            <v>3.13</v>
          </cell>
          <cell r="J382">
            <v>227</v>
          </cell>
          <cell r="K382">
            <v>3.27</v>
          </cell>
          <cell r="L382">
            <v>353</v>
          </cell>
          <cell r="M382">
            <v>2.2799999999999998</v>
          </cell>
          <cell r="N382">
            <v>358</v>
          </cell>
          <cell r="O382">
            <v>2.0699999999999998</v>
          </cell>
          <cell r="P382">
            <v>530</v>
          </cell>
          <cell r="Q382">
            <v>1.77</v>
          </cell>
          <cell r="R382">
            <v>229</v>
          </cell>
          <cell r="S382">
            <v>7.05</v>
          </cell>
          <cell r="T382">
            <v>857</v>
          </cell>
          <cell r="U382">
            <v>2961</v>
          </cell>
          <cell r="V382">
            <v>120</v>
          </cell>
          <cell r="W382">
            <v>3</v>
          </cell>
          <cell r="X382">
            <v>441</v>
          </cell>
          <cell r="Y382">
            <v>-438</v>
          </cell>
          <cell r="Z382">
            <v>28083</v>
          </cell>
          <cell r="AA382">
            <v>-0.43</v>
          </cell>
          <cell r="AB382">
            <v>1.33</v>
          </cell>
        </row>
        <row r="383">
          <cell r="B383">
            <v>3157</v>
          </cell>
          <cell r="C383" t="str">
            <v xml:space="preserve">RURALPYME                       </v>
          </cell>
          <cell r="D383">
            <v>12.2872</v>
          </cell>
          <cell r="E383" t="str">
            <v xml:space="preserve">     </v>
          </cell>
          <cell r="F383" t="str">
            <v xml:space="preserve">    </v>
          </cell>
          <cell r="G383" t="str">
            <v xml:space="preserve">     </v>
          </cell>
          <cell r="H383" t="str">
            <v xml:space="preserve">    </v>
          </cell>
          <cell r="I383">
            <v>3.13</v>
          </cell>
          <cell r="J383">
            <v>225</v>
          </cell>
          <cell r="K383">
            <v>3.27</v>
          </cell>
          <cell r="L383">
            <v>351</v>
          </cell>
          <cell r="M383">
            <v>1.71</v>
          </cell>
          <cell r="N383">
            <v>634</v>
          </cell>
          <cell r="O383">
            <v>1.27</v>
          </cell>
          <cell r="P383">
            <v>818</v>
          </cell>
          <cell r="Q383">
            <v>0.44</v>
          </cell>
          <cell r="R383">
            <v>876</v>
          </cell>
          <cell r="S383">
            <v>6.05</v>
          </cell>
          <cell r="T383">
            <v>1100</v>
          </cell>
          <cell r="U383">
            <v>1984</v>
          </cell>
          <cell r="V383">
            <v>40</v>
          </cell>
          <cell r="W383">
            <v>342</v>
          </cell>
          <cell r="X383">
            <v>136</v>
          </cell>
          <cell r="Y383">
            <v>206</v>
          </cell>
          <cell r="Z383">
            <v>9384</v>
          </cell>
          <cell r="AA383">
            <v>1.38</v>
          </cell>
          <cell r="AB383">
            <v>2.83</v>
          </cell>
        </row>
        <row r="384">
          <cell r="B384">
            <v>3304</v>
          </cell>
          <cell r="C384" t="str">
            <v xml:space="preserve">CORTS VALENCIANES               </v>
          </cell>
          <cell r="D384">
            <v>18.382300000000001</v>
          </cell>
          <cell r="E384" t="str">
            <v xml:space="preserve">     </v>
          </cell>
          <cell r="F384" t="str">
            <v xml:space="preserve">    </v>
          </cell>
          <cell r="G384" t="str">
            <v xml:space="preserve">     </v>
          </cell>
          <cell r="H384" t="str">
            <v xml:space="preserve">    </v>
          </cell>
          <cell r="I384">
            <v>3.13</v>
          </cell>
          <cell r="J384">
            <v>226</v>
          </cell>
          <cell r="K384">
            <v>2.92</v>
          </cell>
          <cell r="L384">
            <v>523</v>
          </cell>
          <cell r="M384">
            <v>1.72</v>
          </cell>
          <cell r="N384">
            <v>631</v>
          </cell>
          <cell r="O384">
            <v>2.11</v>
          </cell>
          <cell r="P384">
            <v>502</v>
          </cell>
          <cell r="Q384">
            <v>0.86</v>
          </cell>
          <cell r="R384">
            <v>712</v>
          </cell>
          <cell r="S384">
            <v>7.81</v>
          </cell>
          <cell r="T384">
            <v>488</v>
          </cell>
          <cell r="U384">
            <v>195</v>
          </cell>
          <cell r="V384">
            <v>9</v>
          </cell>
          <cell r="W384" t="str">
            <v xml:space="preserve">      </v>
          </cell>
          <cell r="X384">
            <v>38</v>
          </cell>
          <cell r="Y384">
            <v>-38</v>
          </cell>
          <cell r="Z384">
            <v>1528</v>
          </cell>
          <cell r="AA384">
            <v>-0.14000000000000001</v>
          </cell>
          <cell r="AB384">
            <v>1.0900000000000001</v>
          </cell>
        </row>
        <row r="385">
          <cell r="B385">
            <v>3332</v>
          </cell>
          <cell r="C385" t="str">
            <v xml:space="preserve">CAJASOL INSTITUCIONES UNO       </v>
          </cell>
          <cell r="D385">
            <v>11.245100000000001</v>
          </cell>
          <cell r="E385" t="str">
            <v xml:space="preserve">     </v>
          </cell>
          <cell r="F385" t="str">
            <v xml:space="preserve">    </v>
          </cell>
          <cell r="G385" t="str">
            <v xml:space="preserve">     </v>
          </cell>
          <cell r="H385" t="str">
            <v xml:space="preserve">    </v>
          </cell>
          <cell r="I385">
            <v>3.13</v>
          </cell>
          <cell r="J385">
            <v>228</v>
          </cell>
          <cell r="K385">
            <v>3.2</v>
          </cell>
          <cell r="L385">
            <v>371</v>
          </cell>
          <cell r="M385">
            <v>2.1800000000000002</v>
          </cell>
          <cell r="N385">
            <v>407</v>
          </cell>
          <cell r="O385">
            <v>1.98</v>
          </cell>
          <cell r="P385">
            <v>584</v>
          </cell>
          <cell r="Q385">
            <v>1.67</v>
          </cell>
          <cell r="R385">
            <v>263</v>
          </cell>
          <cell r="S385">
            <v>6.94</v>
          </cell>
          <cell r="T385">
            <v>902</v>
          </cell>
          <cell r="U385">
            <v>1188</v>
          </cell>
          <cell r="V385">
            <v>43</v>
          </cell>
          <cell r="W385">
            <v>25</v>
          </cell>
          <cell r="X385">
            <v>64</v>
          </cell>
          <cell r="Y385">
            <v>-39</v>
          </cell>
          <cell r="Z385">
            <v>2450</v>
          </cell>
          <cell r="AA385">
            <v>-21.15</v>
          </cell>
          <cell r="AB385">
            <v>-20.079999999999998</v>
          </cell>
        </row>
        <row r="386">
          <cell r="B386">
            <v>2679</v>
          </cell>
          <cell r="C386" t="str">
            <v xml:space="preserve">AYTO.DE VALDEMORO               </v>
          </cell>
          <cell r="D386">
            <v>29.729099999999999</v>
          </cell>
          <cell r="E386" t="str">
            <v xml:space="preserve">     </v>
          </cell>
          <cell r="F386" t="str">
            <v xml:space="preserve">    </v>
          </cell>
          <cell r="G386" t="str">
            <v xml:space="preserve">     </v>
          </cell>
          <cell r="H386" t="str">
            <v xml:space="preserve">    </v>
          </cell>
          <cell r="I386">
            <v>3.12</v>
          </cell>
          <cell r="J386">
            <v>230</v>
          </cell>
          <cell r="K386">
            <v>3.34</v>
          </cell>
          <cell r="L386">
            <v>318</v>
          </cell>
          <cell r="M386">
            <v>2.2000000000000002</v>
          </cell>
          <cell r="N386">
            <v>401</v>
          </cell>
          <cell r="O386">
            <v>2.15</v>
          </cell>
          <cell r="P386">
            <v>482</v>
          </cell>
          <cell r="Q386">
            <v>1.35</v>
          </cell>
          <cell r="R386">
            <v>462</v>
          </cell>
          <cell r="S386">
            <v>8.11</v>
          </cell>
          <cell r="T386">
            <v>409</v>
          </cell>
          <cell r="U386">
            <v>546</v>
          </cell>
          <cell r="V386">
            <v>24</v>
          </cell>
          <cell r="W386" t="str">
            <v xml:space="preserve">      </v>
          </cell>
          <cell r="X386">
            <v>60</v>
          </cell>
          <cell r="Y386">
            <v>-60</v>
          </cell>
          <cell r="Z386">
            <v>2755</v>
          </cell>
          <cell r="AA386">
            <v>-1.0900000000000001</v>
          </cell>
          <cell r="AB386">
            <v>0.66</v>
          </cell>
        </row>
        <row r="387">
          <cell r="B387">
            <v>2771</v>
          </cell>
          <cell r="C387" t="str">
            <v xml:space="preserve">INEOS COMPOSITES HISPANI        </v>
          </cell>
          <cell r="D387">
            <v>1.8072999999999999</v>
          </cell>
          <cell r="E387" t="str">
            <v xml:space="preserve">     </v>
          </cell>
          <cell r="F387" t="str">
            <v xml:space="preserve">    </v>
          </cell>
          <cell r="G387" t="str">
            <v xml:space="preserve">     </v>
          </cell>
          <cell r="H387" t="str">
            <v xml:space="preserve">    </v>
          </cell>
          <cell r="I387">
            <v>3.12</v>
          </cell>
          <cell r="J387">
            <v>234</v>
          </cell>
          <cell r="K387">
            <v>3.99</v>
          </cell>
          <cell r="L387">
            <v>117</v>
          </cell>
          <cell r="M387">
            <v>2.1</v>
          </cell>
          <cell r="N387">
            <v>445</v>
          </cell>
          <cell r="O387">
            <v>1.68</v>
          </cell>
          <cell r="P387">
            <v>704</v>
          </cell>
          <cell r="Q387">
            <v>0.95</v>
          </cell>
          <cell r="R387">
            <v>659</v>
          </cell>
          <cell r="S387">
            <v>7.68</v>
          </cell>
          <cell r="T387">
            <v>537</v>
          </cell>
          <cell r="U387">
            <v>174</v>
          </cell>
          <cell r="V387">
            <v>8</v>
          </cell>
          <cell r="W387">
            <v>115</v>
          </cell>
          <cell r="X387">
            <v>14</v>
          </cell>
          <cell r="Y387">
            <v>101</v>
          </cell>
          <cell r="Z387">
            <v>2919</v>
          </cell>
          <cell r="AA387">
            <v>4.3099999999999996</v>
          </cell>
          <cell r="AB387">
            <v>6.77</v>
          </cell>
        </row>
        <row r="388">
          <cell r="B388">
            <v>2930</v>
          </cell>
          <cell r="C388" t="str">
            <v xml:space="preserve">P.P. EMASAGRA                   </v>
          </cell>
          <cell r="D388">
            <v>19.4955</v>
          </cell>
          <cell r="E388" t="str">
            <v xml:space="preserve">     </v>
          </cell>
          <cell r="F388" t="str">
            <v xml:space="preserve">    </v>
          </cell>
          <cell r="G388" t="str">
            <v xml:space="preserve">     </v>
          </cell>
          <cell r="H388" t="str">
            <v xml:space="preserve">    </v>
          </cell>
          <cell r="I388">
            <v>3.12</v>
          </cell>
          <cell r="J388">
            <v>232</v>
          </cell>
          <cell r="K388">
            <v>3.06</v>
          </cell>
          <cell r="L388">
            <v>453</v>
          </cell>
          <cell r="M388">
            <v>1.89</v>
          </cell>
          <cell r="N388">
            <v>565</v>
          </cell>
          <cell r="O388">
            <v>1.6</v>
          </cell>
          <cell r="P388">
            <v>733</v>
          </cell>
          <cell r="Q388">
            <v>0.4</v>
          </cell>
          <cell r="R388">
            <v>895</v>
          </cell>
          <cell r="S388">
            <v>7.18</v>
          </cell>
          <cell r="T388">
            <v>809</v>
          </cell>
          <cell r="U388">
            <v>237</v>
          </cell>
          <cell r="V388">
            <v>19</v>
          </cell>
          <cell r="W388" t="str">
            <v xml:space="preserve">      </v>
          </cell>
          <cell r="X388">
            <v>75</v>
          </cell>
          <cell r="Y388">
            <v>-75</v>
          </cell>
          <cell r="Z388">
            <v>2039</v>
          </cell>
          <cell r="AA388">
            <v>-1.2</v>
          </cell>
          <cell r="AB388">
            <v>-2.73</v>
          </cell>
        </row>
        <row r="389">
          <cell r="B389">
            <v>3134</v>
          </cell>
          <cell r="C389" t="str">
            <v xml:space="preserve">PROM.CONJ.COLECT.EMP.2          </v>
          </cell>
          <cell r="D389">
            <v>32.064</v>
          </cell>
          <cell r="E389" t="str">
            <v xml:space="preserve">     </v>
          </cell>
          <cell r="F389" t="str">
            <v xml:space="preserve">    </v>
          </cell>
          <cell r="G389" t="str">
            <v xml:space="preserve">     </v>
          </cell>
          <cell r="H389" t="str">
            <v xml:space="preserve">    </v>
          </cell>
          <cell r="I389">
            <v>3.12</v>
          </cell>
          <cell r="J389">
            <v>229</v>
          </cell>
          <cell r="K389">
            <v>3.21</v>
          </cell>
          <cell r="L389">
            <v>370</v>
          </cell>
          <cell r="M389">
            <v>2.11</v>
          </cell>
          <cell r="N389">
            <v>435</v>
          </cell>
          <cell r="O389">
            <v>2.12</v>
          </cell>
          <cell r="P389">
            <v>499</v>
          </cell>
          <cell r="Q389">
            <v>0.91</v>
          </cell>
          <cell r="R389">
            <v>674</v>
          </cell>
          <cell r="S389">
            <v>7.63</v>
          </cell>
          <cell r="T389">
            <v>569</v>
          </cell>
          <cell r="U389">
            <v>451</v>
          </cell>
          <cell r="V389" t="str">
            <v xml:space="preserve">      </v>
          </cell>
          <cell r="W389">
            <v>434</v>
          </cell>
          <cell r="X389" t="str">
            <v xml:space="preserve">      </v>
          </cell>
          <cell r="Y389">
            <v>434</v>
          </cell>
          <cell r="Z389">
            <v>2196</v>
          </cell>
          <cell r="AA389">
            <v>21.71</v>
          </cell>
          <cell r="AB389">
            <v>41.88</v>
          </cell>
        </row>
        <row r="390">
          <cell r="B390">
            <v>1208</v>
          </cell>
          <cell r="C390" t="str">
            <v xml:space="preserve">PLAN 1735                       </v>
          </cell>
          <cell r="D390">
            <v>13.2521</v>
          </cell>
          <cell r="E390" t="str">
            <v xml:space="preserve">     </v>
          </cell>
          <cell r="F390" t="str">
            <v xml:space="preserve">    </v>
          </cell>
          <cell r="G390" t="str">
            <v xml:space="preserve">     </v>
          </cell>
          <cell r="H390" t="str">
            <v xml:space="preserve">    </v>
          </cell>
          <cell r="I390">
            <v>3.11</v>
          </cell>
          <cell r="J390">
            <v>236</v>
          </cell>
          <cell r="K390">
            <v>3.24</v>
          </cell>
          <cell r="L390">
            <v>360</v>
          </cell>
          <cell r="M390">
            <v>1.81</v>
          </cell>
          <cell r="N390">
            <v>605</v>
          </cell>
          <cell r="O390">
            <v>1.58</v>
          </cell>
          <cell r="P390">
            <v>738</v>
          </cell>
          <cell r="Q390">
            <v>1.28</v>
          </cell>
          <cell r="R390">
            <v>492</v>
          </cell>
          <cell r="S390">
            <v>7.79</v>
          </cell>
          <cell r="T390">
            <v>495</v>
          </cell>
          <cell r="U390">
            <v>14358</v>
          </cell>
          <cell r="V390">
            <v>499</v>
          </cell>
          <cell r="W390">
            <v>920</v>
          </cell>
          <cell r="X390">
            <v>1081</v>
          </cell>
          <cell r="Y390">
            <v>-161</v>
          </cell>
          <cell r="Z390">
            <v>33006</v>
          </cell>
          <cell r="AA390">
            <v>2.61</v>
          </cell>
          <cell r="AB390">
            <v>3.66</v>
          </cell>
        </row>
        <row r="391">
          <cell r="B391">
            <v>1853</v>
          </cell>
          <cell r="C391" t="str">
            <v xml:space="preserve">ALCOA EXTRUS. NAVARRA           </v>
          </cell>
          <cell r="D391">
            <v>3.4817</v>
          </cell>
          <cell r="E391" t="str">
            <v xml:space="preserve">     </v>
          </cell>
          <cell r="F391" t="str">
            <v xml:space="preserve">    </v>
          </cell>
          <cell r="G391" t="str">
            <v xml:space="preserve">     </v>
          </cell>
          <cell r="H391" t="str">
            <v xml:space="preserve">    </v>
          </cell>
          <cell r="I391">
            <v>3.1</v>
          </cell>
          <cell r="J391">
            <v>239</v>
          </cell>
          <cell r="K391">
            <v>3.29</v>
          </cell>
          <cell r="L391">
            <v>336</v>
          </cell>
          <cell r="M391">
            <v>1.9</v>
          </cell>
          <cell r="N391">
            <v>552</v>
          </cell>
          <cell r="O391">
            <v>1.32</v>
          </cell>
          <cell r="P391">
            <v>804</v>
          </cell>
          <cell r="Q391">
            <v>0.75</v>
          </cell>
          <cell r="R391">
            <v>757</v>
          </cell>
          <cell r="S391">
            <v>7.01</v>
          </cell>
          <cell r="T391">
            <v>871</v>
          </cell>
          <cell r="U391">
            <v>515</v>
          </cell>
          <cell r="V391">
            <v>8</v>
          </cell>
          <cell r="W391">
            <v>53</v>
          </cell>
          <cell r="X391">
            <v>137</v>
          </cell>
          <cell r="Y391">
            <v>-84</v>
          </cell>
          <cell r="Z391">
            <v>2893</v>
          </cell>
          <cell r="AA391">
            <v>-2.79</v>
          </cell>
          <cell r="AB391">
            <v>-0.25</v>
          </cell>
        </row>
        <row r="392">
          <cell r="B392">
            <v>1854</v>
          </cell>
          <cell r="C392" t="str">
            <v xml:space="preserve">ALCOA ARQUITECTURA              </v>
          </cell>
          <cell r="D392">
            <v>3.4817</v>
          </cell>
          <cell r="E392" t="str">
            <v xml:space="preserve">     </v>
          </cell>
          <cell r="F392" t="str">
            <v xml:space="preserve">    </v>
          </cell>
          <cell r="G392" t="str">
            <v xml:space="preserve">     </v>
          </cell>
          <cell r="H392" t="str">
            <v xml:space="preserve">    </v>
          </cell>
          <cell r="I392">
            <v>3.1</v>
          </cell>
          <cell r="J392">
            <v>240</v>
          </cell>
          <cell r="K392">
            <v>3.29</v>
          </cell>
          <cell r="L392">
            <v>337</v>
          </cell>
          <cell r="M392">
            <v>1.9</v>
          </cell>
          <cell r="N392">
            <v>553</v>
          </cell>
          <cell r="O392">
            <v>1.32</v>
          </cell>
          <cell r="P392">
            <v>805</v>
          </cell>
          <cell r="Q392">
            <v>0.75</v>
          </cell>
          <cell r="R392">
            <v>758</v>
          </cell>
          <cell r="S392">
            <v>7.01</v>
          </cell>
          <cell r="T392">
            <v>872</v>
          </cell>
          <cell r="U392">
            <v>31</v>
          </cell>
          <cell r="V392">
            <v>1</v>
          </cell>
          <cell r="W392" t="str">
            <v xml:space="preserve">      </v>
          </cell>
          <cell r="X392">
            <v>1</v>
          </cell>
          <cell r="Y392">
            <v>-1</v>
          </cell>
          <cell r="Z392">
            <v>412</v>
          </cell>
          <cell r="AA392">
            <v>0.22</v>
          </cell>
          <cell r="AB392">
            <v>-0.2</v>
          </cell>
        </row>
        <row r="393">
          <cell r="B393">
            <v>2990</v>
          </cell>
          <cell r="C393" t="str">
            <v xml:space="preserve">ALUMINIO ESPAÑOL                </v>
          </cell>
          <cell r="D393">
            <v>3.4817</v>
          </cell>
          <cell r="E393" t="str">
            <v xml:space="preserve">     </v>
          </cell>
          <cell r="F393" t="str">
            <v xml:space="preserve">    </v>
          </cell>
          <cell r="G393" t="str">
            <v xml:space="preserve">     </v>
          </cell>
          <cell r="H393" t="str">
            <v xml:space="preserve">    </v>
          </cell>
          <cell r="I393">
            <v>3.1</v>
          </cell>
          <cell r="J393">
            <v>241</v>
          </cell>
          <cell r="K393">
            <v>3.29</v>
          </cell>
          <cell r="L393">
            <v>338</v>
          </cell>
          <cell r="M393">
            <v>1.9</v>
          </cell>
          <cell r="N393">
            <v>554</v>
          </cell>
          <cell r="O393">
            <v>1.32</v>
          </cell>
          <cell r="P393">
            <v>806</v>
          </cell>
          <cell r="Q393">
            <v>0.75</v>
          </cell>
          <cell r="R393">
            <v>759</v>
          </cell>
          <cell r="S393">
            <v>7.01</v>
          </cell>
          <cell r="T393">
            <v>873</v>
          </cell>
          <cell r="U393">
            <v>662</v>
          </cell>
          <cell r="V393">
            <v>212</v>
          </cell>
          <cell r="W393">
            <v>583</v>
          </cell>
          <cell r="X393">
            <v>1006</v>
          </cell>
          <cell r="Y393">
            <v>-423</v>
          </cell>
          <cell r="Z393">
            <v>21307</v>
          </cell>
          <cell r="AA393">
            <v>1.6</v>
          </cell>
          <cell r="AB393">
            <v>2.29</v>
          </cell>
        </row>
        <row r="394">
          <cell r="B394">
            <v>3059</v>
          </cell>
          <cell r="C394" t="str">
            <v xml:space="preserve">ALUMINA ESPAÑOLA                </v>
          </cell>
          <cell r="D394">
            <v>3.4817</v>
          </cell>
          <cell r="E394" t="str">
            <v xml:space="preserve">     </v>
          </cell>
          <cell r="F394" t="str">
            <v xml:space="preserve">    </v>
          </cell>
          <cell r="G394" t="str">
            <v xml:space="preserve">     </v>
          </cell>
          <cell r="H394" t="str">
            <v xml:space="preserve">    </v>
          </cell>
          <cell r="I394">
            <v>3.1</v>
          </cell>
          <cell r="J394">
            <v>242</v>
          </cell>
          <cell r="K394">
            <v>3.29</v>
          </cell>
          <cell r="L394">
            <v>339</v>
          </cell>
          <cell r="M394">
            <v>1.9</v>
          </cell>
          <cell r="N394">
            <v>555</v>
          </cell>
          <cell r="O394">
            <v>1.32</v>
          </cell>
          <cell r="P394">
            <v>807</v>
          </cell>
          <cell r="Q394">
            <v>0.75</v>
          </cell>
          <cell r="R394">
            <v>760</v>
          </cell>
          <cell r="S394">
            <v>7.01</v>
          </cell>
          <cell r="T394">
            <v>874</v>
          </cell>
          <cell r="U394">
            <v>543</v>
          </cell>
          <cell r="V394">
            <v>163</v>
          </cell>
          <cell r="W394">
            <v>594</v>
          </cell>
          <cell r="X394">
            <v>633</v>
          </cell>
          <cell r="Y394">
            <v>-39</v>
          </cell>
          <cell r="Z394">
            <v>16000</v>
          </cell>
          <cell r="AA394">
            <v>2.81</v>
          </cell>
          <cell r="AB394">
            <v>2.98</v>
          </cell>
        </row>
        <row r="395">
          <cell r="B395">
            <v>3345</v>
          </cell>
          <cell r="C395" t="str">
            <v xml:space="preserve">ALDECOA INVERS.ESPAÑA           </v>
          </cell>
          <cell r="D395">
            <v>3.4817</v>
          </cell>
          <cell r="E395" t="str">
            <v xml:space="preserve">     </v>
          </cell>
          <cell r="F395" t="str">
            <v xml:space="preserve">    </v>
          </cell>
          <cell r="G395" t="str">
            <v xml:space="preserve">     </v>
          </cell>
          <cell r="H395" t="str">
            <v xml:space="preserve">    </v>
          </cell>
          <cell r="I395">
            <v>3.1</v>
          </cell>
          <cell r="J395">
            <v>243</v>
          </cell>
          <cell r="K395">
            <v>3.29</v>
          </cell>
          <cell r="L395">
            <v>340</v>
          </cell>
          <cell r="M395">
            <v>1.9</v>
          </cell>
          <cell r="N395">
            <v>556</v>
          </cell>
          <cell r="O395">
            <v>1.32</v>
          </cell>
          <cell r="P395">
            <v>808</v>
          </cell>
          <cell r="Q395">
            <v>0.75</v>
          </cell>
          <cell r="R395">
            <v>761</v>
          </cell>
          <cell r="S395">
            <v>7.01</v>
          </cell>
          <cell r="T395">
            <v>875</v>
          </cell>
          <cell r="U395">
            <v>42</v>
          </cell>
          <cell r="V395">
            <v>11</v>
          </cell>
          <cell r="W395">
            <v>20</v>
          </cell>
          <cell r="X395">
            <v>47</v>
          </cell>
          <cell r="Y395">
            <v>-27</v>
          </cell>
          <cell r="Z395">
            <v>4062</v>
          </cell>
          <cell r="AA395">
            <v>-0.32</v>
          </cell>
          <cell r="AB395">
            <v>1.82</v>
          </cell>
        </row>
        <row r="396">
          <cell r="B396">
            <v>1991</v>
          </cell>
          <cell r="C396" t="str">
            <v xml:space="preserve">CORPORAC.LOCAL.RIO-MULA         </v>
          </cell>
          <cell r="D396">
            <v>112.282</v>
          </cell>
          <cell r="E396" t="str">
            <v xml:space="preserve">     </v>
          </cell>
          <cell r="F396" t="str">
            <v xml:space="preserve">    </v>
          </cell>
          <cell r="G396" t="str">
            <v xml:space="preserve">     </v>
          </cell>
          <cell r="H396" t="str">
            <v xml:space="preserve">    </v>
          </cell>
          <cell r="I396">
            <v>3.09</v>
          </cell>
          <cell r="J396">
            <v>245</v>
          </cell>
          <cell r="K396">
            <v>3.24</v>
          </cell>
          <cell r="L396">
            <v>361</v>
          </cell>
          <cell r="M396">
            <v>2.2999999999999998</v>
          </cell>
          <cell r="N396">
            <v>331</v>
          </cell>
          <cell r="O396">
            <v>2.52</v>
          </cell>
          <cell r="P396">
            <v>304</v>
          </cell>
          <cell r="Q396">
            <v>1.49</v>
          </cell>
          <cell r="R396">
            <v>365</v>
          </cell>
          <cell r="S396">
            <v>7.55</v>
          </cell>
          <cell r="T396">
            <v>629</v>
          </cell>
          <cell r="U396">
            <v>165</v>
          </cell>
          <cell r="V396">
            <v>6</v>
          </cell>
          <cell r="W396">
            <v>12</v>
          </cell>
          <cell r="X396">
            <v>4</v>
          </cell>
          <cell r="Y396">
            <v>8</v>
          </cell>
          <cell r="Z396">
            <v>411</v>
          </cell>
          <cell r="AA396">
            <v>2.14</v>
          </cell>
          <cell r="AB396">
            <v>5.5</v>
          </cell>
        </row>
        <row r="397">
          <cell r="B397">
            <v>1284</v>
          </cell>
          <cell r="C397" t="str">
            <v xml:space="preserve">106-006-006                     </v>
          </cell>
          <cell r="D397">
            <v>1.4316</v>
          </cell>
          <cell r="E397" t="str">
            <v xml:space="preserve">     </v>
          </cell>
          <cell r="F397" t="str">
            <v xml:space="preserve">    </v>
          </cell>
          <cell r="G397" t="str">
            <v xml:space="preserve">     </v>
          </cell>
          <cell r="H397" t="str">
            <v xml:space="preserve">    </v>
          </cell>
          <cell r="I397">
            <v>3.08</v>
          </cell>
          <cell r="J397">
            <v>247</v>
          </cell>
          <cell r="K397">
            <v>3.47</v>
          </cell>
          <cell r="L397">
            <v>277</v>
          </cell>
          <cell r="M397">
            <v>2.93</v>
          </cell>
          <cell r="N397">
            <v>138</v>
          </cell>
          <cell r="O397">
            <v>3.06</v>
          </cell>
          <cell r="P397">
            <v>151</v>
          </cell>
          <cell r="Q397">
            <v>2.14</v>
          </cell>
          <cell r="R397">
            <v>136</v>
          </cell>
          <cell r="S397">
            <v>8.5</v>
          </cell>
          <cell r="T397">
            <v>282</v>
          </cell>
          <cell r="U397">
            <v>284</v>
          </cell>
          <cell r="V397">
            <v>43</v>
          </cell>
          <cell r="W397">
            <v>182</v>
          </cell>
          <cell r="X397">
            <v>252</v>
          </cell>
          <cell r="Y397">
            <v>-70</v>
          </cell>
          <cell r="Z397">
            <v>13732</v>
          </cell>
          <cell r="AA397">
            <v>-0.67</v>
          </cell>
          <cell r="AB397">
            <v>-0.17</v>
          </cell>
        </row>
        <row r="398">
          <cell r="B398">
            <v>3267</v>
          </cell>
          <cell r="C398" t="str">
            <v xml:space="preserve">AYTO. SANTOMERA                 </v>
          </cell>
          <cell r="D398">
            <v>112.2881</v>
          </cell>
          <cell r="E398" t="str">
            <v xml:space="preserve">     </v>
          </cell>
          <cell r="F398" t="str">
            <v xml:space="preserve">    </v>
          </cell>
          <cell r="G398" t="str">
            <v xml:space="preserve">     </v>
          </cell>
          <cell r="H398" t="str">
            <v xml:space="preserve">    </v>
          </cell>
          <cell r="I398">
            <v>3.08</v>
          </cell>
          <cell r="J398">
            <v>248</v>
          </cell>
          <cell r="K398">
            <v>3.27</v>
          </cell>
          <cell r="L398">
            <v>350</v>
          </cell>
          <cell r="M398">
            <v>2.37</v>
          </cell>
          <cell r="N398">
            <v>296</v>
          </cell>
          <cell r="O398">
            <v>2.5299999999999998</v>
          </cell>
          <cell r="P398">
            <v>302</v>
          </cell>
          <cell r="Q398">
            <v>1.45</v>
          </cell>
          <cell r="R398">
            <v>395</v>
          </cell>
          <cell r="S398">
            <v>7.59</v>
          </cell>
          <cell r="T398">
            <v>608</v>
          </cell>
          <cell r="U398">
            <v>80</v>
          </cell>
          <cell r="V398">
            <v>1</v>
          </cell>
          <cell r="W398">
            <v>2</v>
          </cell>
          <cell r="X398">
            <v>12</v>
          </cell>
          <cell r="Y398">
            <v>-10</v>
          </cell>
          <cell r="Z398">
            <v>518</v>
          </cell>
          <cell r="AA398">
            <v>-0.49</v>
          </cell>
          <cell r="AB398">
            <v>1.44</v>
          </cell>
        </row>
        <row r="399">
          <cell r="B399">
            <v>3305</v>
          </cell>
          <cell r="C399" t="str">
            <v xml:space="preserve">AUTO.PORT.CASTELLON             </v>
          </cell>
          <cell r="D399">
            <v>18.7745</v>
          </cell>
          <cell r="E399" t="str">
            <v xml:space="preserve">     </v>
          </cell>
          <cell r="F399" t="str">
            <v xml:space="preserve">    </v>
          </cell>
          <cell r="G399" t="str">
            <v xml:space="preserve">     </v>
          </cell>
          <cell r="H399" t="str">
            <v xml:space="preserve">    </v>
          </cell>
          <cell r="I399">
            <v>3.08</v>
          </cell>
          <cell r="J399">
            <v>246</v>
          </cell>
          <cell r="K399">
            <v>2.8</v>
          </cell>
          <cell r="L399">
            <v>567</v>
          </cell>
          <cell r="M399">
            <v>1.57</v>
          </cell>
          <cell r="N399">
            <v>701</v>
          </cell>
          <cell r="O399">
            <v>0.9</v>
          </cell>
          <cell r="P399">
            <v>907</v>
          </cell>
          <cell r="Q399">
            <v>0.3</v>
          </cell>
          <cell r="R399">
            <v>936</v>
          </cell>
          <cell r="S399">
            <v>7.35</v>
          </cell>
          <cell r="T399">
            <v>741</v>
          </cell>
          <cell r="U399">
            <v>94</v>
          </cell>
          <cell r="V399">
            <v>9</v>
          </cell>
          <cell r="W399" t="str">
            <v xml:space="preserve">      </v>
          </cell>
          <cell r="X399">
            <v>23</v>
          </cell>
          <cell r="Y399">
            <v>-23</v>
          </cell>
          <cell r="Z399">
            <v>609</v>
          </cell>
          <cell r="AA399">
            <v>-0.52</v>
          </cell>
          <cell r="AB399">
            <v>-0.16</v>
          </cell>
        </row>
        <row r="400">
          <cell r="B400">
            <v>206</v>
          </cell>
          <cell r="C400" t="str">
            <v xml:space="preserve">106-001-001                     </v>
          </cell>
          <cell r="D400">
            <v>3.0224000000000002</v>
          </cell>
          <cell r="E400" t="str">
            <v xml:space="preserve">     </v>
          </cell>
          <cell r="F400" t="str">
            <v xml:space="preserve">    </v>
          </cell>
          <cell r="G400" t="str">
            <v xml:space="preserve">     </v>
          </cell>
          <cell r="H400" t="str">
            <v xml:space="preserve">    </v>
          </cell>
          <cell r="I400">
            <v>3.07</v>
          </cell>
          <cell r="J400">
            <v>249</v>
          </cell>
          <cell r="K400">
            <v>3.45</v>
          </cell>
          <cell r="L400">
            <v>281</v>
          </cell>
          <cell r="M400">
            <v>2.91</v>
          </cell>
          <cell r="N400">
            <v>140</v>
          </cell>
          <cell r="O400">
            <v>3.07</v>
          </cell>
          <cell r="P400">
            <v>150</v>
          </cell>
          <cell r="Q400">
            <v>2.14</v>
          </cell>
          <cell r="R400">
            <v>137</v>
          </cell>
          <cell r="S400">
            <v>8.5399999999999991</v>
          </cell>
          <cell r="T400">
            <v>269</v>
          </cell>
          <cell r="U400">
            <v>358</v>
          </cell>
          <cell r="V400">
            <v>14</v>
          </cell>
          <cell r="W400">
            <v>396</v>
          </cell>
          <cell r="X400">
            <v>67</v>
          </cell>
          <cell r="Y400">
            <v>329</v>
          </cell>
          <cell r="Z400">
            <v>17280</v>
          </cell>
          <cell r="AA400">
            <v>1.08</v>
          </cell>
          <cell r="AB400">
            <v>5.38</v>
          </cell>
        </row>
        <row r="401">
          <cell r="B401">
            <v>3079</v>
          </cell>
          <cell r="C401" t="str">
            <v xml:space="preserve">016-004-000                     </v>
          </cell>
          <cell r="D401">
            <v>2.0668000000000002</v>
          </cell>
          <cell r="E401" t="str">
            <v xml:space="preserve">     </v>
          </cell>
          <cell r="F401" t="str">
            <v xml:space="preserve">    </v>
          </cell>
          <cell r="G401" t="str">
            <v xml:space="preserve">     </v>
          </cell>
          <cell r="H401" t="str">
            <v xml:space="preserve">    </v>
          </cell>
          <cell r="I401">
            <v>3.07</v>
          </cell>
          <cell r="J401">
            <v>250</v>
          </cell>
          <cell r="K401">
            <v>3.6</v>
          </cell>
          <cell r="L401">
            <v>239</v>
          </cell>
          <cell r="M401">
            <v>3.34</v>
          </cell>
          <cell r="N401">
            <v>84</v>
          </cell>
          <cell r="O401">
            <v>1.44</v>
          </cell>
          <cell r="P401">
            <v>777</v>
          </cell>
          <cell r="Q401">
            <v>-1.05</v>
          </cell>
          <cell r="R401">
            <v>1159</v>
          </cell>
          <cell r="S401">
            <v>7.52</v>
          </cell>
          <cell r="T401">
            <v>653</v>
          </cell>
          <cell r="U401">
            <v>189</v>
          </cell>
          <cell r="V401">
            <v>6</v>
          </cell>
          <cell r="W401">
            <v>67</v>
          </cell>
          <cell r="X401">
            <v>15</v>
          </cell>
          <cell r="Y401">
            <v>52</v>
          </cell>
          <cell r="Z401">
            <v>4064</v>
          </cell>
          <cell r="AA401">
            <v>-0.08</v>
          </cell>
          <cell r="AB401">
            <v>2.25</v>
          </cell>
        </row>
        <row r="402">
          <cell r="B402">
            <v>3123</v>
          </cell>
          <cell r="C402" t="str">
            <v xml:space="preserve">AYTO. LORQUI                    </v>
          </cell>
          <cell r="D402">
            <v>111.58669999999999</v>
          </cell>
          <cell r="E402" t="str">
            <v xml:space="preserve">     </v>
          </cell>
          <cell r="F402" t="str">
            <v xml:space="preserve">    </v>
          </cell>
          <cell r="G402" t="str">
            <v xml:space="preserve">     </v>
          </cell>
          <cell r="H402" t="str">
            <v xml:space="preserve">    </v>
          </cell>
          <cell r="I402">
            <v>3.07</v>
          </cell>
          <cell r="J402">
            <v>251</v>
          </cell>
          <cell r="K402">
            <v>3.28</v>
          </cell>
          <cell r="L402">
            <v>349</v>
          </cell>
          <cell r="M402" t="str">
            <v xml:space="preserve">     </v>
          </cell>
          <cell r="N402" t="str">
            <v xml:space="preserve">    </v>
          </cell>
          <cell r="O402" t="str">
            <v xml:space="preserve">     </v>
          </cell>
          <cell r="P402" t="str">
            <v xml:space="preserve">    </v>
          </cell>
          <cell r="Q402">
            <v>1.24</v>
          </cell>
          <cell r="R402">
            <v>525</v>
          </cell>
          <cell r="S402">
            <v>7.55</v>
          </cell>
          <cell r="T402">
            <v>627</v>
          </cell>
          <cell r="U402">
            <v>38</v>
          </cell>
          <cell r="V402">
            <v>4</v>
          </cell>
          <cell r="W402">
            <v>1</v>
          </cell>
          <cell r="X402">
            <v>14</v>
          </cell>
          <cell r="Y402">
            <v>-13</v>
          </cell>
          <cell r="Z402">
            <v>223</v>
          </cell>
          <cell r="AA402">
            <v>-0.15</v>
          </cell>
          <cell r="AB402">
            <v>-4.04</v>
          </cell>
        </row>
        <row r="403">
          <cell r="B403">
            <v>1552</v>
          </cell>
          <cell r="C403" t="str">
            <v xml:space="preserve">PCAH-0906                       </v>
          </cell>
          <cell r="D403">
            <v>11.501099999999999</v>
          </cell>
          <cell r="E403" t="str">
            <v xml:space="preserve">     </v>
          </cell>
          <cell r="F403" t="str">
            <v xml:space="preserve">    </v>
          </cell>
          <cell r="G403" t="str">
            <v xml:space="preserve">     </v>
          </cell>
          <cell r="H403" t="str">
            <v xml:space="preserve">    </v>
          </cell>
          <cell r="I403">
            <v>3.06</v>
          </cell>
          <cell r="J403">
            <v>252</v>
          </cell>
          <cell r="K403">
            <v>3.09</v>
          </cell>
          <cell r="L403">
            <v>430</v>
          </cell>
          <cell r="M403">
            <v>2.12</v>
          </cell>
          <cell r="N403">
            <v>434</v>
          </cell>
          <cell r="O403">
            <v>2.09</v>
          </cell>
          <cell r="P403">
            <v>520</v>
          </cell>
          <cell r="Q403">
            <v>1.63</v>
          </cell>
          <cell r="R403">
            <v>293</v>
          </cell>
          <cell r="S403">
            <v>6.84</v>
          </cell>
          <cell r="T403">
            <v>929</v>
          </cell>
          <cell r="U403">
            <v>350</v>
          </cell>
          <cell r="V403">
            <v>54</v>
          </cell>
          <cell r="W403">
            <v>18</v>
          </cell>
          <cell r="X403">
            <v>149</v>
          </cell>
          <cell r="Y403">
            <v>-131</v>
          </cell>
          <cell r="Z403">
            <v>3106</v>
          </cell>
          <cell r="AA403">
            <v>-0.93</v>
          </cell>
          <cell r="AB403">
            <v>-1.41</v>
          </cell>
        </row>
        <row r="404">
          <cell r="B404">
            <v>2293</v>
          </cell>
          <cell r="C404" t="str">
            <v xml:space="preserve">E.S.PROC.NEGOCIO ESPAÑA         </v>
          </cell>
          <cell r="D404">
            <v>9.6514000000000006</v>
          </cell>
          <cell r="E404" t="str">
            <v xml:space="preserve">     </v>
          </cell>
          <cell r="F404" t="str">
            <v xml:space="preserve">    </v>
          </cell>
          <cell r="G404" t="str">
            <v xml:space="preserve">     </v>
          </cell>
          <cell r="H404" t="str">
            <v xml:space="preserve">    </v>
          </cell>
          <cell r="I404">
            <v>3.06</v>
          </cell>
          <cell r="J404">
            <v>253</v>
          </cell>
          <cell r="K404">
            <v>2.85</v>
          </cell>
          <cell r="L404">
            <v>550</v>
          </cell>
          <cell r="M404">
            <v>1.65</v>
          </cell>
          <cell r="N404">
            <v>654</v>
          </cell>
          <cell r="O404">
            <v>2.09</v>
          </cell>
          <cell r="P404">
            <v>522</v>
          </cell>
          <cell r="Q404">
            <v>0.85</v>
          </cell>
          <cell r="R404">
            <v>718</v>
          </cell>
          <cell r="S404">
            <v>7.84</v>
          </cell>
          <cell r="T404">
            <v>481</v>
          </cell>
          <cell r="U404">
            <v>256</v>
          </cell>
          <cell r="V404">
            <v>3</v>
          </cell>
          <cell r="W404" t="str">
            <v xml:space="preserve">      </v>
          </cell>
          <cell r="X404">
            <v>12</v>
          </cell>
          <cell r="Y404">
            <v>-12</v>
          </cell>
          <cell r="Z404">
            <v>1527</v>
          </cell>
          <cell r="AA404">
            <v>0.6</v>
          </cell>
          <cell r="AB404">
            <v>2.39</v>
          </cell>
        </row>
        <row r="405">
          <cell r="B405">
            <v>2306</v>
          </cell>
          <cell r="C405" t="str">
            <v xml:space="preserve">C.R. EXTREMADURA                </v>
          </cell>
          <cell r="D405">
            <v>12.8751</v>
          </cell>
          <cell r="E405" t="str">
            <v xml:space="preserve">     </v>
          </cell>
          <cell r="F405" t="str">
            <v xml:space="preserve">    </v>
          </cell>
          <cell r="G405" t="str">
            <v xml:space="preserve">     </v>
          </cell>
          <cell r="H405" t="str">
            <v xml:space="preserve">    </v>
          </cell>
          <cell r="I405">
            <v>3.06</v>
          </cell>
          <cell r="J405">
            <v>254</v>
          </cell>
          <cell r="K405">
            <v>3.66</v>
          </cell>
          <cell r="L405">
            <v>214</v>
          </cell>
          <cell r="M405">
            <v>2.5499999999999998</v>
          </cell>
          <cell r="N405">
            <v>224</v>
          </cell>
          <cell r="O405">
            <v>1.06</v>
          </cell>
          <cell r="P405">
            <v>856</v>
          </cell>
          <cell r="Q405">
            <v>0.24</v>
          </cell>
          <cell r="R405">
            <v>957</v>
          </cell>
          <cell r="S405">
            <v>5.84</v>
          </cell>
          <cell r="T405">
            <v>1138</v>
          </cell>
          <cell r="U405">
            <v>336</v>
          </cell>
          <cell r="V405">
            <v>7</v>
          </cell>
          <cell r="W405">
            <v>4</v>
          </cell>
          <cell r="X405">
            <v>37</v>
          </cell>
          <cell r="Y405">
            <v>-33</v>
          </cell>
          <cell r="Z405">
            <v>5233</v>
          </cell>
          <cell r="AA405">
            <v>-0.87</v>
          </cell>
          <cell r="AB405">
            <v>0.04</v>
          </cell>
        </row>
        <row r="406">
          <cell r="B406">
            <v>2762</v>
          </cell>
          <cell r="C406" t="str">
            <v xml:space="preserve">EMPLE. AYTO. SALOU              </v>
          </cell>
          <cell r="D406">
            <v>17.201599999999999</v>
          </cell>
          <cell r="E406" t="str">
            <v xml:space="preserve">     </v>
          </cell>
          <cell r="F406" t="str">
            <v xml:space="preserve">    </v>
          </cell>
          <cell r="G406" t="str">
            <v xml:space="preserve">     </v>
          </cell>
          <cell r="H406" t="str">
            <v xml:space="preserve">    </v>
          </cell>
          <cell r="I406">
            <v>3.04</v>
          </cell>
          <cell r="J406">
            <v>258</v>
          </cell>
          <cell r="K406">
            <v>3.5</v>
          </cell>
          <cell r="L406">
            <v>268</v>
          </cell>
          <cell r="M406">
            <v>2.42</v>
          </cell>
          <cell r="N406">
            <v>274</v>
          </cell>
          <cell r="O406">
            <v>2.16</v>
          </cell>
          <cell r="P406">
            <v>481</v>
          </cell>
          <cell r="Q406">
            <v>1.35</v>
          </cell>
          <cell r="R406">
            <v>464</v>
          </cell>
          <cell r="S406">
            <v>8.39</v>
          </cell>
          <cell r="T406">
            <v>321</v>
          </cell>
          <cell r="U406">
            <v>192</v>
          </cell>
          <cell r="V406">
            <v>6</v>
          </cell>
          <cell r="W406">
            <v>2</v>
          </cell>
          <cell r="X406">
            <v>6</v>
          </cell>
          <cell r="Y406">
            <v>-4</v>
          </cell>
          <cell r="Z406">
            <v>1661</v>
          </cell>
          <cell r="AA406">
            <v>0.98</v>
          </cell>
          <cell r="AB406">
            <v>3.96</v>
          </cell>
        </row>
        <row r="407">
          <cell r="B407">
            <v>3294</v>
          </cell>
          <cell r="C407" t="str">
            <v xml:space="preserve">CAJAMADRID 95                   </v>
          </cell>
          <cell r="D407">
            <v>183.40639999999999</v>
          </cell>
          <cell r="E407" t="str">
            <v xml:space="preserve">     </v>
          </cell>
          <cell r="F407" t="str">
            <v xml:space="preserve">    </v>
          </cell>
          <cell r="G407" t="str">
            <v xml:space="preserve">     </v>
          </cell>
          <cell r="H407" t="str">
            <v xml:space="preserve">    </v>
          </cell>
          <cell r="I407">
            <v>3.04</v>
          </cell>
          <cell r="J407">
            <v>257</v>
          </cell>
          <cell r="K407">
            <v>2.9</v>
          </cell>
          <cell r="L407">
            <v>536</v>
          </cell>
          <cell r="M407">
            <v>1.93</v>
          </cell>
          <cell r="N407">
            <v>535</v>
          </cell>
          <cell r="O407">
            <v>2.6</v>
          </cell>
          <cell r="P407">
            <v>265</v>
          </cell>
          <cell r="Q407">
            <v>0.62</v>
          </cell>
          <cell r="R407">
            <v>814</v>
          </cell>
          <cell r="S407">
            <v>8.59</v>
          </cell>
          <cell r="T407">
            <v>245</v>
          </cell>
          <cell r="U407">
            <v>2082</v>
          </cell>
          <cell r="V407">
            <v>57</v>
          </cell>
          <cell r="W407">
            <v>182</v>
          </cell>
          <cell r="X407">
            <v>234</v>
          </cell>
          <cell r="Y407">
            <v>-52</v>
          </cell>
          <cell r="Z407">
            <v>16554</v>
          </cell>
          <cell r="AA407">
            <v>1.35</v>
          </cell>
          <cell r="AB407">
            <v>3.73</v>
          </cell>
        </row>
        <row r="408">
          <cell r="B408">
            <v>237</v>
          </cell>
          <cell r="C408" t="str">
            <v xml:space="preserve">DB PREVISION 9                  </v>
          </cell>
          <cell r="D408">
            <v>12.032</v>
          </cell>
          <cell r="E408" t="str">
            <v xml:space="preserve">     </v>
          </cell>
          <cell r="F408" t="str">
            <v xml:space="preserve">    </v>
          </cell>
          <cell r="G408" t="str">
            <v xml:space="preserve">     </v>
          </cell>
          <cell r="H408" t="str">
            <v xml:space="preserve">    </v>
          </cell>
          <cell r="I408">
            <v>3.03</v>
          </cell>
          <cell r="J408">
            <v>261</v>
          </cell>
          <cell r="K408">
            <v>3.09</v>
          </cell>
          <cell r="L408">
            <v>427</v>
          </cell>
          <cell r="M408">
            <v>1.87</v>
          </cell>
          <cell r="N408">
            <v>574</v>
          </cell>
          <cell r="O408">
            <v>1.1399999999999999</v>
          </cell>
          <cell r="P408">
            <v>841</v>
          </cell>
          <cell r="Q408">
            <v>0.5</v>
          </cell>
          <cell r="R408">
            <v>861</v>
          </cell>
          <cell r="S408">
            <v>5.25</v>
          </cell>
          <cell r="T408">
            <v>1199</v>
          </cell>
          <cell r="U408">
            <v>23136</v>
          </cell>
          <cell r="V408">
            <v>2398</v>
          </cell>
          <cell r="W408" t="str">
            <v xml:space="preserve">      </v>
          </cell>
          <cell r="X408" t="str">
            <v xml:space="preserve">      </v>
          </cell>
          <cell r="Y408" t="str">
            <v xml:space="preserve">      </v>
          </cell>
          <cell r="Z408">
            <v>153540</v>
          </cell>
          <cell r="AA408">
            <v>-1.49</v>
          </cell>
          <cell r="AB408">
            <v>-2.76</v>
          </cell>
        </row>
        <row r="409">
          <cell r="B409">
            <v>1809</v>
          </cell>
          <cell r="C409" t="str">
            <v xml:space="preserve">ARGIV(5)                        </v>
          </cell>
          <cell r="D409">
            <v>15.928599999999999</v>
          </cell>
          <cell r="E409" t="str">
            <v xml:space="preserve">     </v>
          </cell>
          <cell r="F409" t="str">
            <v xml:space="preserve">    </v>
          </cell>
          <cell r="G409" t="str">
            <v xml:space="preserve">     </v>
          </cell>
          <cell r="H409" t="str">
            <v xml:space="preserve">    </v>
          </cell>
          <cell r="I409">
            <v>3.03</v>
          </cell>
          <cell r="J409">
            <v>259</v>
          </cell>
          <cell r="K409">
            <v>3.04</v>
          </cell>
          <cell r="L409">
            <v>460</v>
          </cell>
          <cell r="M409">
            <v>1.58</v>
          </cell>
          <cell r="N409">
            <v>681</v>
          </cell>
          <cell r="O409">
            <v>0.9</v>
          </cell>
          <cell r="P409">
            <v>892</v>
          </cell>
          <cell r="Q409">
            <v>0.28999999999999998</v>
          </cell>
          <cell r="R409">
            <v>944</v>
          </cell>
          <cell r="S409">
            <v>7.26</v>
          </cell>
          <cell r="T409">
            <v>775</v>
          </cell>
          <cell r="U409">
            <v>109</v>
          </cell>
          <cell r="V409">
            <v>18</v>
          </cell>
          <cell r="W409">
            <v>10</v>
          </cell>
          <cell r="X409">
            <v>95</v>
          </cell>
          <cell r="Y409">
            <v>-85</v>
          </cell>
          <cell r="Z409">
            <v>1958</v>
          </cell>
          <cell r="AA409">
            <v>-1.97</v>
          </cell>
          <cell r="AB409">
            <v>-0.72</v>
          </cell>
        </row>
        <row r="410">
          <cell r="B410">
            <v>2288</v>
          </cell>
          <cell r="C410" t="str">
            <v xml:space="preserve">FONDO 28 GPEMP.                 </v>
          </cell>
          <cell r="D410">
            <v>14.5626</v>
          </cell>
          <cell r="E410" t="str">
            <v xml:space="preserve">     </v>
          </cell>
          <cell r="F410" t="str">
            <v xml:space="preserve">    </v>
          </cell>
          <cell r="G410" t="str">
            <v xml:space="preserve">     </v>
          </cell>
          <cell r="H410" t="str">
            <v xml:space="preserve">    </v>
          </cell>
          <cell r="I410">
            <v>3.03</v>
          </cell>
          <cell r="J410">
            <v>265</v>
          </cell>
          <cell r="K410">
            <v>3.1</v>
          </cell>
          <cell r="L410">
            <v>418</v>
          </cell>
          <cell r="M410">
            <v>1.59</v>
          </cell>
          <cell r="N410">
            <v>672</v>
          </cell>
          <cell r="O410">
            <v>0.94</v>
          </cell>
          <cell r="P410">
            <v>882</v>
          </cell>
          <cell r="Q410">
            <v>0.5</v>
          </cell>
          <cell r="R410">
            <v>864</v>
          </cell>
          <cell r="S410">
            <v>6.36</v>
          </cell>
          <cell r="T410">
            <v>1053</v>
          </cell>
          <cell r="U410">
            <v>28</v>
          </cell>
          <cell r="V410">
            <v>2</v>
          </cell>
          <cell r="W410">
            <v>6</v>
          </cell>
          <cell r="X410">
            <v>6</v>
          </cell>
          <cell r="Y410" t="str">
            <v xml:space="preserve">      </v>
          </cell>
          <cell r="Z410">
            <v>413</v>
          </cell>
          <cell r="AA410">
            <v>0.14000000000000001</v>
          </cell>
          <cell r="AB410">
            <v>1.45</v>
          </cell>
        </row>
        <row r="411">
          <cell r="B411">
            <v>2366</v>
          </cell>
          <cell r="C411" t="str">
            <v xml:space="preserve">FONDO 30 (V)                    </v>
          </cell>
          <cell r="D411">
            <v>14.5648</v>
          </cell>
          <cell r="E411" t="str">
            <v xml:space="preserve">     </v>
          </cell>
          <cell r="F411" t="str">
            <v xml:space="preserve">    </v>
          </cell>
          <cell r="G411" t="str">
            <v xml:space="preserve">     </v>
          </cell>
          <cell r="H411" t="str">
            <v xml:space="preserve">    </v>
          </cell>
          <cell r="I411">
            <v>3.03</v>
          </cell>
          <cell r="J411">
            <v>263</v>
          </cell>
          <cell r="K411">
            <v>3.1</v>
          </cell>
          <cell r="L411">
            <v>416</v>
          </cell>
          <cell r="M411">
            <v>1.6</v>
          </cell>
          <cell r="N411">
            <v>671</v>
          </cell>
          <cell r="O411">
            <v>0.94</v>
          </cell>
          <cell r="P411">
            <v>880</v>
          </cell>
          <cell r="Q411">
            <v>0.5</v>
          </cell>
          <cell r="R411">
            <v>859</v>
          </cell>
          <cell r="S411">
            <v>6.36</v>
          </cell>
          <cell r="T411">
            <v>1046</v>
          </cell>
          <cell r="U411">
            <v>130</v>
          </cell>
          <cell r="V411">
            <v>7</v>
          </cell>
          <cell r="W411">
            <v>29</v>
          </cell>
          <cell r="X411">
            <v>31</v>
          </cell>
          <cell r="Y411">
            <v>-2</v>
          </cell>
          <cell r="Z411">
            <v>2098</v>
          </cell>
          <cell r="AA411">
            <v>0.52</v>
          </cell>
          <cell r="AB411">
            <v>1.52</v>
          </cell>
        </row>
        <row r="412">
          <cell r="B412">
            <v>2497</v>
          </cell>
          <cell r="C412" t="str">
            <v xml:space="preserve">SUMIN. ELECT.CADIZ              </v>
          </cell>
          <cell r="D412">
            <v>35.948999999999998</v>
          </cell>
          <cell r="E412" t="str">
            <v xml:space="preserve">     </v>
          </cell>
          <cell r="F412" t="str">
            <v xml:space="preserve">    </v>
          </cell>
          <cell r="G412" t="str">
            <v xml:space="preserve">     </v>
          </cell>
          <cell r="H412" t="str">
            <v xml:space="preserve">    </v>
          </cell>
          <cell r="I412">
            <v>3.03</v>
          </cell>
          <cell r="J412">
            <v>264</v>
          </cell>
          <cell r="K412">
            <v>3.07</v>
          </cell>
          <cell r="L412">
            <v>449</v>
          </cell>
          <cell r="M412">
            <v>1.93</v>
          </cell>
          <cell r="N412">
            <v>532</v>
          </cell>
          <cell r="O412">
            <v>1.59</v>
          </cell>
          <cell r="P412">
            <v>736</v>
          </cell>
          <cell r="Q412">
            <v>0.62</v>
          </cell>
          <cell r="R412">
            <v>813</v>
          </cell>
          <cell r="S412">
            <v>7.58</v>
          </cell>
          <cell r="T412">
            <v>609</v>
          </cell>
          <cell r="U412">
            <v>36</v>
          </cell>
          <cell r="V412">
            <v>6</v>
          </cell>
          <cell r="W412">
            <v>13</v>
          </cell>
          <cell r="X412">
            <v>15</v>
          </cell>
          <cell r="Y412">
            <v>-2</v>
          </cell>
          <cell r="Z412">
            <v>1430</v>
          </cell>
          <cell r="AA412">
            <v>0.35</v>
          </cell>
          <cell r="AB412">
            <v>2.2400000000000002</v>
          </cell>
        </row>
        <row r="413">
          <cell r="B413">
            <v>1079</v>
          </cell>
          <cell r="C413" t="str">
            <v xml:space="preserve">ARGIV(6)                        </v>
          </cell>
          <cell r="D413">
            <v>15.9506</v>
          </cell>
          <cell r="E413" t="str">
            <v xml:space="preserve">     </v>
          </cell>
          <cell r="F413" t="str">
            <v xml:space="preserve">    </v>
          </cell>
          <cell r="G413" t="str">
            <v xml:space="preserve">     </v>
          </cell>
          <cell r="H413" t="str">
            <v xml:space="preserve">    </v>
          </cell>
          <cell r="I413">
            <v>3.02</v>
          </cell>
          <cell r="J413">
            <v>270</v>
          </cell>
          <cell r="K413">
            <v>3.02</v>
          </cell>
          <cell r="L413">
            <v>469</v>
          </cell>
          <cell r="M413">
            <v>1.57</v>
          </cell>
          <cell r="N413">
            <v>690</v>
          </cell>
          <cell r="O413">
            <v>0.9</v>
          </cell>
          <cell r="P413">
            <v>896</v>
          </cell>
          <cell r="Q413">
            <v>0.31</v>
          </cell>
          <cell r="R413">
            <v>924</v>
          </cell>
          <cell r="S413">
            <v>7.34</v>
          </cell>
          <cell r="T413">
            <v>749</v>
          </cell>
          <cell r="U413">
            <v>131</v>
          </cell>
          <cell r="V413">
            <v>26</v>
          </cell>
          <cell r="W413">
            <v>15</v>
          </cell>
          <cell r="X413">
            <v>77</v>
          </cell>
          <cell r="Y413">
            <v>-62</v>
          </cell>
          <cell r="Z413">
            <v>5084</v>
          </cell>
          <cell r="AA413">
            <v>0.44</v>
          </cell>
          <cell r="AB413">
            <v>2.2400000000000002</v>
          </cell>
        </row>
        <row r="414">
          <cell r="B414">
            <v>2689</v>
          </cell>
          <cell r="C414" t="str">
            <v xml:space="preserve">AUTORD.PORTUARIA VALEN.         </v>
          </cell>
          <cell r="D414">
            <v>15.8874</v>
          </cell>
          <cell r="E414" t="str">
            <v xml:space="preserve">     </v>
          </cell>
          <cell r="F414" t="str">
            <v xml:space="preserve">    </v>
          </cell>
          <cell r="G414" t="str">
            <v xml:space="preserve">     </v>
          </cell>
          <cell r="H414" t="str">
            <v xml:space="preserve">    </v>
          </cell>
          <cell r="I414">
            <v>3.02</v>
          </cell>
          <cell r="J414">
            <v>273</v>
          </cell>
          <cell r="K414">
            <v>3.02</v>
          </cell>
          <cell r="L414">
            <v>471</v>
          </cell>
          <cell r="M414">
            <v>1.58</v>
          </cell>
          <cell r="N414">
            <v>686</v>
          </cell>
          <cell r="O414">
            <v>0.9</v>
          </cell>
          <cell r="P414">
            <v>897</v>
          </cell>
          <cell r="Q414">
            <v>0.31</v>
          </cell>
          <cell r="R414">
            <v>925</v>
          </cell>
          <cell r="S414">
            <v>7.35</v>
          </cell>
          <cell r="T414">
            <v>735</v>
          </cell>
          <cell r="U414">
            <v>278</v>
          </cell>
          <cell r="V414">
            <v>45</v>
          </cell>
          <cell r="W414">
            <v>14</v>
          </cell>
          <cell r="X414">
            <v>108</v>
          </cell>
          <cell r="Y414">
            <v>-94</v>
          </cell>
          <cell r="Z414">
            <v>4424</v>
          </cell>
          <cell r="AA414">
            <v>-0.43</v>
          </cell>
          <cell r="AB414">
            <v>1.44</v>
          </cell>
        </row>
        <row r="415">
          <cell r="B415">
            <v>2865</v>
          </cell>
          <cell r="C415" t="str">
            <v xml:space="preserve">AUTORD.PORTUAR.BALEAR           </v>
          </cell>
          <cell r="D415">
            <v>15.8942</v>
          </cell>
          <cell r="E415" t="str">
            <v xml:space="preserve">     </v>
          </cell>
          <cell r="F415" t="str">
            <v xml:space="preserve">    </v>
          </cell>
          <cell r="G415" t="str">
            <v xml:space="preserve">     </v>
          </cell>
          <cell r="H415" t="str">
            <v xml:space="preserve">    </v>
          </cell>
          <cell r="I415">
            <v>3.02</v>
          </cell>
          <cell r="J415">
            <v>269</v>
          </cell>
          <cell r="K415">
            <v>3.02</v>
          </cell>
          <cell r="L415">
            <v>465</v>
          </cell>
          <cell r="M415">
            <v>1.57</v>
          </cell>
          <cell r="N415">
            <v>689</v>
          </cell>
          <cell r="O415">
            <v>0.9</v>
          </cell>
          <cell r="P415">
            <v>900</v>
          </cell>
          <cell r="Q415">
            <v>0.3</v>
          </cell>
          <cell r="R415">
            <v>931</v>
          </cell>
          <cell r="S415">
            <v>7.35</v>
          </cell>
          <cell r="T415">
            <v>747</v>
          </cell>
          <cell r="U415">
            <v>237</v>
          </cell>
          <cell r="V415">
            <v>21</v>
          </cell>
          <cell r="W415">
            <v>20</v>
          </cell>
          <cell r="X415">
            <v>42</v>
          </cell>
          <cell r="Y415">
            <v>-22</v>
          </cell>
          <cell r="Z415">
            <v>2675</v>
          </cell>
          <cell r="AA415">
            <v>0.2</v>
          </cell>
          <cell r="AB415">
            <v>2.8</v>
          </cell>
        </row>
        <row r="416">
          <cell r="B416">
            <v>3142</v>
          </cell>
          <cell r="C416" t="str">
            <v xml:space="preserve">AUT.POR.BAHIA ALGECIRAS         </v>
          </cell>
          <cell r="D416">
            <v>15.8841</v>
          </cell>
          <cell r="E416" t="str">
            <v xml:space="preserve">     </v>
          </cell>
          <cell r="F416" t="str">
            <v xml:space="preserve">    </v>
          </cell>
          <cell r="G416" t="str">
            <v xml:space="preserve">     </v>
          </cell>
          <cell r="H416" t="str">
            <v xml:space="preserve">    </v>
          </cell>
          <cell r="I416">
            <v>3.02</v>
          </cell>
          <cell r="J416">
            <v>271</v>
          </cell>
          <cell r="K416">
            <v>3.02</v>
          </cell>
          <cell r="L416">
            <v>479</v>
          </cell>
          <cell r="M416">
            <v>1.57</v>
          </cell>
          <cell r="N416">
            <v>702</v>
          </cell>
          <cell r="O416">
            <v>0.9</v>
          </cell>
          <cell r="P416">
            <v>910</v>
          </cell>
          <cell r="Q416">
            <v>0.3</v>
          </cell>
          <cell r="R416">
            <v>938</v>
          </cell>
          <cell r="S416">
            <v>7.32</v>
          </cell>
          <cell r="T416">
            <v>758</v>
          </cell>
          <cell r="U416">
            <v>242</v>
          </cell>
          <cell r="V416">
            <v>16</v>
          </cell>
          <cell r="W416">
            <v>2</v>
          </cell>
          <cell r="X416">
            <v>52</v>
          </cell>
          <cell r="Y416">
            <v>-50</v>
          </cell>
          <cell r="Z416">
            <v>1648</v>
          </cell>
          <cell r="AA416">
            <v>0.16</v>
          </cell>
          <cell r="AB416">
            <v>0.54</v>
          </cell>
        </row>
        <row r="417">
          <cell r="B417">
            <v>2928</v>
          </cell>
          <cell r="C417" t="str">
            <v xml:space="preserve">P. EMT TARRAGONA                </v>
          </cell>
          <cell r="D417">
            <v>19.1066</v>
          </cell>
          <cell r="E417" t="str">
            <v xml:space="preserve">     </v>
          </cell>
          <cell r="F417" t="str">
            <v xml:space="preserve">    </v>
          </cell>
          <cell r="G417" t="str">
            <v xml:space="preserve">     </v>
          </cell>
          <cell r="H417" t="str">
            <v xml:space="preserve">    </v>
          </cell>
          <cell r="I417">
            <v>3</v>
          </cell>
          <cell r="J417">
            <v>278</v>
          </cell>
          <cell r="K417">
            <v>2.81</v>
          </cell>
          <cell r="L417">
            <v>565</v>
          </cell>
          <cell r="M417">
            <v>1.59</v>
          </cell>
          <cell r="N417">
            <v>677</v>
          </cell>
          <cell r="O417">
            <v>0.98</v>
          </cell>
          <cell r="P417">
            <v>871</v>
          </cell>
          <cell r="Q417">
            <v>-0.08</v>
          </cell>
          <cell r="R417">
            <v>1043</v>
          </cell>
          <cell r="S417">
            <v>6.5</v>
          </cell>
          <cell r="T417">
            <v>1003</v>
          </cell>
          <cell r="U417">
            <v>300</v>
          </cell>
          <cell r="V417">
            <v>9</v>
          </cell>
          <cell r="W417" t="str">
            <v xml:space="preserve">      </v>
          </cell>
          <cell r="X417">
            <v>10</v>
          </cell>
          <cell r="Y417">
            <v>-10</v>
          </cell>
          <cell r="Z417">
            <v>685</v>
          </cell>
          <cell r="AA417">
            <v>-0.3</v>
          </cell>
          <cell r="AB417">
            <v>0.6</v>
          </cell>
        </row>
        <row r="418">
          <cell r="B418">
            <v>2682</v>
          </cell>
          <cell r="C418" t="str">
            <v xml:space="preserve">CAI.MANLLEU CORP.LOC.           </v>
          </cell>
          <cell r="D418">
            <v>11.1699</v>
          </cell>
          <cell r="E418" t="str">
            <v xml:space="preserve">     </v>
          </cell>
          <cell r="F418" t="str">
            <v xml:space="preserve">    </v>
          </cell>
          <cell r="G418" t="str">
            <v xml:space="preserve">     </v>
          </cell>
          <cell r="H418" t="str">
            <v xml:space="preserve">    </v>
          </cell>
          <cell r="I418">
            <v>2.99</v>
          </cell>
          <cell r="J418">
            <v>281</v>
          </cell>
          <cell r="K418">
            <v>3.14</v>
          </cell>
          <cell r="L418">
            <v>396</v>
          </cell>
          <cell r="M418">
            <v>2.33</v>
          </cell>
          <cell r="N418">
            <v>319</v>
          </cell>
          <cell r="O418">
            <v>2.02</v>
          </cell>
          <cell r="P418">
            <v>566</v>
          </cell>
          <cell r="Q418">
            <v>1.72</v>
          </cell>
          <cell r="R418">
            <v>245</v>
          </cell>
          <cell r="S418">
            <v>7</v>
          </cell>
          <cell r="T418">
            <v>883</v>
          </cell>
          <cell r="U418">
            <v>2</v>
          </cell>
          <cell r="V418" t="str">
            <v xml:space="preserve">      </v>
          </cell>
          <cell r="W418" t="str">
            <v xml:space="preserve">      </v>
          </cell>
          <cell r="X418" t="str">
            <v xml:space="preserve">      </v>
          </cell>
          <cell r="Y418" t="str">
            <v xml:space="preserve">      </v>
          </cell>
          <cell r="Z418">
            <v>1</v>
          </cell>
          <cell r="AA418" t="str">
            <v xml:space="preserve">      </v>
          </cell>
          <cell r="AB418">
            <v>3.23</v>
          </cell>
        </row>
        <row r="419">
          <cell r="B419">
            <v>3174</v>
          </cell>
          <cell r="C419" t="str">
            <v xml:space="preserve">SERIDA                          </v>
          </cell>
          <cell r="D419">
            <v>11.056699999999999</v>
          </cell>
          <cell r="E419" t="str">
            <v xml:space="preserve">     </v>
          </cell>
          <cell r="F419" t="str">
            <v xml:space="preserve">    </v>
          </cell>
          <cell r="G419" t="str">
            <v xml:space="preserve">     </v>
          </cell>
          <cell r="H419" t="str">
            <v xml:space="preserve">    </v>
          </cell>
          <cell r="I419">
            <v>2.99</v>
          </cell>
          <cell r="J419">
            <v>282</v>
          </cell>
          <cell r="K419">
            <v>3.08</v>
          </cell>
          <cell r="L419">
            <v>443</v>
          </cell>
          <cell r="M419">
            <v>2.1</v>
          </cell>
          <cell r="N419">
            <v>442</v>
          </cell>
          <cell r="O419">
            <v>2.02</v>
          </cell>
          <cell r="P419">
            <v>565</v>
          </cell>
          <cell r="Q419">
            <v>1.53</v>
          </cell>
          <cell r="R419">
            <v>350</v>
          </cell>
          <cell r="S419">
            <v>6.9</v>
          </cell>
          <cell r="T419">
            <v>916</v>
          </cell>
          <cell r="U419">
            <v>43</v>
          </cell>
          <cell r="V419">
            <v>2</v>
          </cell>
          <cell r="W419">
            <v>2</v>
          </cell>
          <cell r="X419">
            <v>2</v>
          </cell>
          <cell r="Y419" t="str">
            <v xml:space="preserve">      </v>
          </cell>
          <cell r="Z419">
            <v>578</v>
          </cell>
          <cell r="AA419">
            <v>0.34</v>
          </cell>
          <cell r="AB419">
            <v>2.82</v>
          </cell>
        </row>
        <row r="420">
          <cell r="B420">
            <v>1989</v>
          </cell>
          <cell r="C420" t="str">
            <v xml:space="preserve">AYTO. SAN JAVIER                </v>
          </cell>
          <cell r="D420">
            <v>9.9606999999999992</v>
          </cell>
          <cell r="E420" t="str">
            <v xml:space="preserve">     </v>
          </cell>
          <cell r="F420" t="str">
            <v xml:space="preserve">    </v>
          </cell>
          <cell r="G420" t="str">
            <v xml:space="preserve">     </v>
          </cell>
          <cell r="H420" t="str">
            <v xml:space="preserve">    </v>
          </cell>
          <cell r="I420">
            <v>2.98</v>
          </cell>
          <cell r="J420">
            <v>283</v>
          </cell>
          <cell r="K420">
            <v>3.23</v>
          </cell>
          <cell r="L420">
            <v>365</v>
          </cell>
          <cell r="M420">
            <v>2.21</v>
          </cell>
          <cell r="N420">
            <v>391</v>
          </cell>
          <cell r="O420">
            <v>2.04</v>
          </cell>
          <cell r="P420">
            <v>549</v>
          </cell>
          <cell r="Q420">
            <v>1.93</v>
          </cell>
          <cell r="R420">
            <v>181</v>
          </cell>
          <cell r="S420">
            <v>7</v>
          </cell>
          <cell r="T420">
            <v>885</v>
          </cell>
          <cell r="U420">
            <v>451</v>
          </cell>
          <cell r="V420">
            <v>15</v>
          </cell>
          <cell r="W420" t="str">
            <v xml:space="preserve">      </v>
          </cell>
          <cell r="X420">
            <v>38</v>
          </cell>
          <cell r="Y420">
            <v>-38</v>
          </cell>
          <cell r="Z420">
            <v>1484</v>
          </cell>
          <cell r="AA420">
            <v>-0.64</v>
          </cell>
          <cell r="AB420">
            <v>0.53</v>
          </cell>
        </row>
        <row r="421">
          <cell r="B421">
            <v>3167</v>
          </cell>
          <cell r="C421" t="str">
            <v xml:space="preserve">PP PR.CONJ.ENTID.GRU.AENA       </v>
          </cell>
          <cell r="D421">
            <v>1.8208</v>
          </cell>
          <cell r="E421" t="str">
            <v xml:space="preserve">     </v>
          </cell>
          <cell r="F421" t="str">
            <v xml:space="preserve">    </v>
          </cell>
          <cell r="G421" t="str">
            <v xml:space="preserve">     </v>
          </cell>
          <cell r="H421" t="str">
            <v xml:space="preserve">    </v>
          </cell>
          <cell r="I421">
            <v>2.98</v>
          </cell>
          <cell r="J421">
            <v>284</v>
          </cell>
          <cell r="K421">
            <v>3.02</v>
          </cell>
          <cell r="L421">
            <v>480</v>
          </cell>
          <cell r="M421">
            <v>1.56</v>
          </cell>
          <cell r="N421">
            <v>722</v>
          </cell>
          <cell r="O421">
            <v>0.91</v>
          </cell>
          <cell r="P421">
            <v>889</v>
          </cell>
          <cell r="Q421">
            <v>0.61</v>
          </cell>
          <cell r="R421">
            <v>819</v>
          </cell>
          <cell r="S421">
            <v>6.26</v>
          </cell>
          <cell r="T421">
            <v>1073</v>
          </cell>
          <cell r="U421">
            <v>12416</v>
          </cell>
          <cell r="V421">
            <v>1107</v>
          </cell>
          <cell r="W421">
            <v>29</v>
          </cell>
          <cell r="X421">
            <v>1239</v>
          </cell>
          <cell r="Y421">
            <v>-1210</v>
          </cell>
          <cell r="Z421">
            <v>69844</v>
          </cell>
          <cell r="AA421">
            <v>-0.03</v>
          </cell>
          <cell r="AB421">
            <v>1.1200000000000001</v>
          </cell>
        </row>
        <row r="422">
          <cell r="B422">
            <v>847</v>
          </cell>
          <cell r="C422" t="str">
            <v xml:space="preserve">EMPL.GRUPO AFI                  </v>
          </cell>
          <cell r="D422">
            <v>69.005899999999997</v>
          </cell>
          <cell r="E422" t="str">
            <v xml:space="preserve">     </v>
          </cell>
          <cell r="F422" t="str">
            <v xml:space="preserve">    </v>
          </cell>
          <cell r="G422" t="str">
            <v xml:space="preserve">     </v>
          </cell>
          <cell r="H422" t="str">
            <v xml:space="preserve">    </v>
          </cell>
          <cell r="I422">
            <v>2.97</v>
          </cell>
          <cell r="J422">
            <v>287</v>
          </cell>
          <cell r="K422">
            <v>3.63</v>
          </cell>
          <cell r="L422">
            <v>228</v>
          </cell>
          <cell r="M422" t="str">
            <v xml:space="preserve">     </v>
          </cell>
          <cell r="N422" t="str">
            <v xml:space="preserve">    </v>
          </cell>
          <cell r="O422">
            <v>2.25</v>
          </cell>
          <cell r="P422">
            <v>425</v>
          </cell>
          <cell r="Q422">
            <v>0.67</v>
          </cell>
          <cell r="R422">
            <v>792</v>
          </cell>
          <cell r="S422">
            <v>8.52</v>
          </cell>
          <cell r="T422">
            <v>279</v>
          </cell>
          <cell r="U422">
            <v>434</v>
          </cell>
          <cell r="V422">
            <v>4</v>
          </cell>
          <cell r="W422">
            <v>114</v>
          </cell>
          <cell r="X422">
            <v>73</v>
          </cell>
          <cell r="Y422">
            <v>41</v>
          </cell>
          <cell r="Z422">
            <v>4780</v>
          </cell>
          <cell r="AA422">
            <v>1.1499999999999999</v>
          </cell>
          <cell r="AB422">
            <v>1.41</v>
          </cell>
        </row>
        <row r="423">
          <cell r="B423">
            <v>2522</v>
          </cell>
          <cell r="C423" t="str">
            <v xml:space="preserve">PERS.GEREN.URB.SEVILLA          </v>
          </cell>
          <cell r="D423">
            <v>12.2356</v>
          </cell>
          <cell r="E423" t="str">
            <v xml:space="preserve">     </v>
          </cell>
          <cell r="F423" t="str">
            <v xml:space="preserve">    </v>
          </cell>
          <cell r="G423" t="str">
            <v xml:space="preserve">     </v>
          </cell>
          <cell r="H423" t="str">
            <v xml:space="preserve">    </v>
          </cell>
          <cell r="I423">
            <v>2.97</v>
          </cell>
          <cell r="J423">
            <v>290</v>
          </cell>
          <cell r="K423">
            <v>3.23</v>
          </cell>
          <cell r="L423">
            <v>363</v>
          </cell>
          <cell r="M423">
            <v>2.34</v>
          </cell>
          <cell r="N423">
            <v>311</v>
          </cell>
          <cell r="O423">
            <v>2.14</v>
          </cell>
          <cell r="P423">
            <v>493</v>
          </cell>
          <cell r="Q423">
            <v>1.82</v>
          </cell>
          <cell r="R423">
            <v>217</v>
          </cell>
          <cell r="S423">
            <v>7.1</v>
          </cell>
          <cell r="T423">
            <v>832</v>
          </cell>
          <cell r="U423">
            <v>409</v>
          </cell>
          <cell r="V423">
            <v>12</v>
          </cell>
          <cell r="W423" t="str">
            <v xml:space="preserve">      </v>
          </cell>
          <cell r="X423">
            <v>155</v>
          </cell>
          <cell r="Y423">
            <v>-155</v>
          </cell>
          <cell r="Z423">
            <v>5364</v>
          </cell>
          <cell r="AA423">
            <v>0.39</v>
          </cell>
          <cell r="AB423">
            <v>-0.21</v>
          </cell>
        </row>
        <row r="424">
          <cell r="B424">
            <v>3080</v>
          </cell>
          <cell r="C424" t="str">
            <v xml:space="preserve">016-003-000                     </v>
          </cell>
          <cell r="D424">
            <v>1.9977</v>
          </cell>
          <cell r="E424" t="str">
            <v xml:space="preserve">     </v>
          </cell>
          <cell r="F424" t="str">
            <v xml:space="preserve">    </v>
          </cell>
          <cell r="G424" t="str">
            <v xml:space="preserve">     </v>
          </cell>
          <cell r="H424" t="str">
            <v xml:space="preserve">    </v>
          </cell>
          <cell r="I424">
            <v>2.97</v>
          </cell>
          <cell r="J424">
            <v>288</v>
          </cell>
          <cell r="K424">
            <v>3.67</v>
          </cell>
          <cell r="L424">
            <v>213</v>
          </cell>
          <cell r="M424">
            <v>3.4</v>
          </cell>
          <cell r="N424">
            <v>76</v>
          </cell>
          <cell r="O424">
            <v>1.48</v>
          </cell>
          <cell r="P424">
            <v>763</v>
          </cell>
          <cell r="Q424">
            <v>-1.01</v>
          </cell>
          <cell r="R424">
            <v>1158</v>
          </cell>
          <cell r="S424">
            <v>7.55</v>
          </cell>
          <cell r="T424">
            <v>631</v>
          </cell>
          <cell r="U424">
            <v>65</v>
          </cell>
          <cell r="V424">
            <v>108</v>
          </cell>
          <cell r="W424">
            <v>10</v>
          </cell>
          <cell r="X424">
            <v>54</v>
          </cell>
          <cell r="Y424">
            <v>-44</v>
          </cell>
          <cell r="Z424">
            <v>23756</v>
          </cell>
          <cell r="AA424">
            <v>-0.99</v>
          </cell>
          <cell r="AB424">
            <v>-0.51</v>
          </cell>
        </row>
        <row r="425">
          <cell r="B425">
            <v>3286</v>
          </cell>
          <cell r="C425">
            <v>133</v>
          </cell>
          <cell r="D425">
            <v>25.4589</v>
          </cell>
          <cell r="E425" t="str">
            <v xml:space="preserve">     </v>
          </cell>
          <cell r="F425" t="str">
            <v xml:space="preserve">    </v>
          </cell>
          <cell r="G425" t="str">
            <v xml:space="preserve">     </v>
          </cell>
          <cell r="H425" t="str">
            <v xml:space="preserve">    </v>
          </cell>
          <cell r="I425">
            <v>2.97</v>
          </cell>
          <cell r="J425">
            <v>289</v>
          </cell>
          <cell r="K425">
            <v>3.12</v>
          </cell>
          <cell r="L425">
            <v>410</v>
          </cell>
          <cell r="M425">
            <v>2.29</v>
          </cell>
          <cell r="N425">
            <v>341</v>
          </cell>
          <cell r="O425">
            <v>2.27</v>
          </cell>
          <cell r="P425">
            <v>415</v>
          </cell>
          <cell r="Q425">
            <v>1.53</v>
          </cell>
          <cell r="R425">
            <v>353</v>
          </cell>
          <cell r="S425">
            <v>7.05</v>
          </cell>
          <cell r="T425">
            <v>856</v>
          </cell>
          <cell r="U425">
            <v>52</v>
          </cell>
          <cell r="V425">
            <v>1</v>
          </cell>
          <cell r="W425" t="str">
            <v xml:space="preserve">      </v>
          </cell>
          <cell r="X425" t="str">
            <v xml:space="preserve">      </v>
          </cell>
          <cell r="Y425" t="str">
            <v xml:space="preserve">      </v>
          </cell>
          <cell r="Z425">
            <v>117</v>
          </cell>
          <cell r="AA425">
            <v>0.86</v>
          </cell>
          <cell r="AB425">
            <v>3.32</v>
          </cell>
        </row>
        <row r="426">
          <cell r="B426">
            <v>382</v>
          </cell>
          <cell r="C426" t="str">
            <v xml:space="preserve">FA-23 EMPL.                     </v>
          </cell>
          <cell r="D426">
            <v>27.029599999999999</v>
          </cell>
          <cell r="E426" t="str">
            <v xml:space="preserve">     </v>
          </cell>
          <cell r="F426" t="str">
            <v xml:space="preserve">    </v>
          </cell>
          <cell r="G426" t="str">
            <v xml:space="preserve">     </v>
          </cell>
          <cell r="H426" t="str">
            <v xml:space="preserve">    </v>
          </cell>
          <cell r="I426">
            <v>2.96</v>
          </cell>
          <cell r="J426">
            <v>293</v>
          </cell>
          <cell r="K426">
            <v>3.1</v>
          </cell>
          <cell r="L426">
            <v>419</v>
          </cell>
          <cell r="M426">
            <v>1.64</v>
          </cell>
          <cell r="N426">
            <v>657</v>
          </cell>
          <cell r="O426">
            <v>1.01</v>
          </cell>
          <cell r="P426">
            <v>866</v>
          </cell>
          <cell r="Q426">
            <v>0.56000000000000005</v>
          </cell>
          <cell r="R426">
            <v>837</v>
          </cell>
          <cell r="S426">
            <v>6.61</v>
          </cell>
          <cell r="T426">
            <v>976</v>
          </cell>
          <cell r="U426">
            <v>29980</v>
          </cell>
          <cell r="V426">
            <v>12878</v>
          </cell>
          <cell r="W426">
            <v>6568</v>
          </cell>
          <cell r="X426">
            <v>85369</v>
          </cell>
          <cell r="Y426">
            <v>-78801</v>
          </cell>
          <cell r="Z426">
            <v>1812864</v>
          </cell>
          <cell r="AA426">
            <v>-0.91</v>
          </cell>
          <cell r="AB426">
            <v>-15.87</v>
          </cell>
        </row>
        <row r="427">
          <cell r="B427">
            <v>2697</v>
          </cell>
          <cell r="C427" t="str">
            <v xml:space="preserve">112 BOMBEROS ASTURIAS           </v>
          </cell>
          <cell r="D427">
            <v>10.286099999999999</v>
          </cell>
          <cell r="E427" t="str">
            <v xml:space="preserve">     </v>
          </cell>
          <cell r="F427" t="str">
            <v xml:space="preserve">    </v>
          </cell>
          <cell r="G427" t="str">
            <v xml:space="preserve">     </v>
          </cell>
          <cell r="H427" t="str">
            <v xml:space="preserve">    </v>
          </cell>
          <cell r="I427">
            <v>2.96</v>
          </cell>
          <cell r="J427">
            <v>292</v>
          </cell>
          <cell r="K427">
            <v>3.1</v>
          </cell>
          <cell r="L427">
            <v>420</v>
          </cell>
          <cell r="M427">
            <v>2.11</v>
          </cell>
          <cell r="N427">
            <v>438</v>
          </cell>
          <cell r="O427">
            <v>2.09</v>
          </cell>
          <cell r="P427">
            <v>518</v>
          </cell>
          <cell r="Q427">
            <v>1.67</v>
          </cell>
          <cell r="R427">
            <v>262</v>
          </cell>
          <cell r="S427">
            <v>6.9</v>
          </cell>
          <cell r="T427">
            <v>911</v>
          </cell>
          <cell r="U427">
            <v>272</v>
          </cell>
          <cell r="V427">
            <v>13</v>
          </cell>
          <cell r="W427">
            <v>13</v>
          </cell>
          <cell r="X427">
            <v>22</v>
          </cell>
          <cell r="Y427">
            <v>-9</v>
          </cell>
          <cell r="Z427">
            <v>2308</v>
          </cell>
          <cell r="AA427">
            <v>0.52</v>
          </cell>
          <cell r="AB427">
            <v>2.44</v>
          </cell>
        </row>
        <row r="428">
          <cell r="B428">
            <v>3301</v>
          </cell>
          <cell r="C428" t="str">
            <v xml:space="preserve">016-007-000                     </v>
          </cell>
          <cell r="D428">
            <v>1.9613</v>
          </cell>
          <cell r="E428" t="str">
            <v xml:space="preserve">     </v>
          </cell>
          <cell r="F428" t="str">
            <v xml:space="preserve">    </v>
          </cell>
          <cell r="G428" t="str">
            <v xml:space="preserve">     </v>
          </cell>
          <cell r="H428" t="str">
            <v xml:space="preserve">    </v>
          </cell>
          <cell r="I428">
            <v>2.96</v>
          </cell>
          <cell r="J428">
            <v>294</v>
          </cell>
          <cell r="K428">
            <v>3.52</v>
          </cell>
          <cell r="L428">
            <v>264</v>
          </cell>
          <cell r="M428">
            <v>3.31</v>
          </cell>
          <cell r="N428">
            <v>85</v>
          </cell>
          <cell r="O428">
            <v>1.42</v>
          </cell>
          <cell r="P428">
            <v>780</v>
          </cell>
          <cell r="Q428">
            <v>-1.05</v>
          </cell>
          <cell r="R428">
            <v>1160</v>
          </cell>
          <cell r="S428">
            <v>7.49</v>
          </cell>
          <cell r="T428">
            <v>667</v>
          </cell>
          <cell r="U428">
            <v>4</v>
          </cell>
          <cell r="V428">
            <v>39</v>
          </cell>
          <cell r="W428">
            <v>1</v>
          </cell>
          <cell r="X428">
            <v>15</v>
          </cell>
          <cell r="Y428">
            <v>-14</v>
          </cell>
          <cell r="Z428">
            <v>8375</v>
          </cell>
          <cell r="AA428">
            <v>-0.85</v>
          </cell>
          <cell r="AB428">
            <v>0.11</v>
          </cell>
        </row>
        <row r="429">
          <cell r="B429">
            <v>2022</v>
          </cell>
          <cell r="C429" t="str">
            <v xml:space="preserve">ATLAS COPCO                     </v>
          </cell>
          <cell r="D429">
            <v>1.9388000000000001</v>
          </cell>
          <cell r="E429" t="str">
            <v xml:space="preserve">     </v>
          </cell>
          <cell r="F429" t="str">
            <v xml:space="preserve">    </v>
          </cell>
          <cell r="G429" t="str">
            <v xml:space="preserve">     </v>
          </cell>
          <cell r="H429" t="str">
            <v xml:space="preserve">    </v>
          </cell>
          <cell r="I429">
            <v>2.95</v>
          </cell>
          <cell r="J429">
            <v>295</v>
          </cell>
          <cell r="K429">
            <v>3.1</v>
          </cell>
          <cell r="L429">
            <v>421</v>
          </cell>
          <cell r="M429">
            <v>1.57</v>
          </cell>
          <cell r="N429">
            <v>697</v>
          </cell>
          <cell r="O429">
            <v>0.83</v>
          </cell>
          <cell r="P429">
            <v>936</v>
          </cell>
          <cell r="Q429">
            <v>0.33</v>
          </cell>
          <cell r="R429">
            <v>918</v>
          </cell>
          <cell r="S429">
            <v>6.21</v>
          </cell>
          <cell r="T429">
            <v>1080</v>
          </cell>
          <cell r="U429">
            <v>333</v>
          </cell>
          <cell r="V429">
            <v>16</v>
          </cell>
          <cell r="W429">
            <v>150</v>
          </cell>
          <cell r="X429">
            <v>37</v>
          </cell>
          <cell r="Y429">
            <v>113</v>
          </cell>
          <cell r="Z429">
            <v>6253</v>
          </cell>
          <cell r="AA429">
            <v>1.1599999999999999</v>
          </cell>
          <cell r="AB429">
            <v>3.67</v>
          </cell>
        </row>
        <row r="430">
          <cell r="B430">
            <v>2630</v>
          </cell>
          <cell r="C430" t="str">
            <v xml:space="preserve">NOVO COMLINK ESPAÑA             </v>
          </cell>
          <cell r="D430">
            <v>1.9287000000000001</v>
          </cell>
          <cell r="E430" t="str">
            <v xml:space="preserve">     </v>
          </cell>
          <cell r="F430" t="str">
            <v xml:space="preserve">    </v>
          </cell>
          <cell r="G430" t="str">
            <v xml:space="preserve">     </v>
          </cell>
          <cell r="H430" t="str">
            <v xml:space="preserve">    </v>
          </cell>
          <cell r="I430">
            <v>2.95</v>
          </cell>
          <cell r="J430">
            <v>296</v>
          </cell>
          <cell r="K430">
            <v>3.1</v>
          </cell>
          <cell r="L430">
            <v>422</v>
          </cell>
          <cell r="M430">
            <v>1.58</v>
          </cell>
          <cell r="N430">
            <v>684</v>
          </cell>
          <cell r="O430">
            <v>0.86</v>
          </cell>
          <cell r="P430">
            <v>922</v>
          </cell>
          <cell r="Q430">
            <v>0.53</v>
          </cell>
          <cell r="R430">
            <v>842</v>
          </cell>
          <cell r="S430">
            <v>7.48</v>
          </cell>
          <cell r="T430">
            <v>668</v>
          </cell>
          <cell r="U430">
            <v>214</v>
          </cell>
          <cell r="V430">
            <v>15</v>
          </cell>
          <cell r="W430">
            <v>4</v>
          </cell>
          <cell r="X430">
            <v>37</v>
          </cell>
          <cell r="Y430">
            <v>-33</v>
          </cell>
          <cell r="Z430">
            <v>1036</v>
          </cell>
          <cell r="AA430">
            <v>0.5</v>
          </cell>
          <cell r="AB430">
            <v>0.54</v>
          </cell>
        </row>
        <row r="431">
          <cell r="B431">
            <v>2435</v>
          </cell>
          <cell r="C431" t="str">
            <v xml:space="preserve">NEXANS IBERIA                   </v>
          </cell>
          <cell r="D431">
            <v>1.9255</v>
          </cell>
          <cell r="E431" t="str">
            <v xml:space="preserve">     </v>
          </cell>
          <cell r="F431" t="str">
            <v xml:space="preserve">    </v>
          </cell>
          <cell r="G431" t="str">
            <v xml:space="preserve">     </v>
          </cell>
          <cell r="H431" t="str">
            <v xml:space="preserve">    </v>
          </cell>
          <cell r="I431">
            <v>2.94</v>
          </cell>
          <cell r="J431">
            <v>301</v>
          </cell>
          <cell r="K431">
            <v>3.09</v>
          </cell>
          <cell r="L431">
            <v>436</v>
          </cell>
          <cell r="M431">
            <v>1.56</v>
          </cell>
          <cell r="N431">
            <v>720</v>
          </cell>
          <cell r="O431">
            <v>0.86</v>
          </cell>
          <cell r="P431">
            <v>927</v>
          </cell>
          <cell r="Q431">
            <v>0.53</v>
          </cell>
          <cell r="R431">
            <v>844</v>
          </cell>
          <cell r="S431">
            <v>7.48</v>
          </cell>
          <cell r="T431">
            <v>675</v>
          </cell>
          <cell r="U431">
            <v>106</v>
          </cell>
          <cell r="V431">
            <v>7</v>
          </cell>
          <cell r="W431">
            <v>23</v>
          </cell>
          <cell r="X431">
            <v>2</v>
          </cell>
          <cell r="Y431">
            <v>21</v>
          </cell>
          <cell r="Z431">
            <v>1345</v>
          </cell>
          <cell r="AA431">
            <v>2.02</v>
          </cell>
          <cell r="AB431">
            <v>-3.1</v>
          </cell>
        </row>
        <row r="432">
          <cell r="B432">
            <v>2436</v>
          </cell>
          <cell r="C432" t="str">
            <v xml:space="preserve">THALES ESPAÑA. GRP. SAU         </v>
          </cell>
          <cell r="D432">
            <v>1.9262999999999999</v>
          </cell>
          <cell r="E432" t="str">
            <v xml:space="preserve">     </v>
          </cell>
          <cell r="F432" t="str">
            <v xml:space="preserve">    </v>
          </cell>
          <cell r="G432" t="str">
            <v xml:space="preserve">     </v>
          </cell>
          <cell r="H432" t="str">
            <v xml:space="preserve">    </v>
          </cell>
          <cell r="I432">
            <v>2.94</v>
          </cell>
          <cell r="J432">
            <v>298</v>
          </cell>
          <cell r="K432">
            <v>3.09</v>
          </cell>
          <cell r="L432">
            <v>431</v>
          </cell>
          <cell r="M432">
            <v>1.57</v>
          </cell>
          <cell r="N432">
            <v>703</v>
          </cell>
          <cell r="O432">
            <v>0.86</v>
          </cell>
          <cell r="P432">
            <v>924</v>
          </cell>
          <cell r="Q432">
            <v>0.53</v>
          </cell>
          <cell r="R432">
            <v>845</v>
          </cell>
          <cell r="S432">
            <v>7.48</v>
          </cell>
          <cell r="T432">
            <v>670</v>
          </cell>
          <cell r="U432">
            <v>289</v>
          </cell>
          <cell r="V432">
            <v>34</v>
          </cell>
          <cell r="W432">
            <v>21</v>
          </cell>
          <cell r="X432">
            <v>197</v>
          </cell>
          <cell r="Y432">
            <v>-176</v>
          </cell>
          <cell r="Z432">
            <v>5954</v>
          </cell>
          <cell r="AA432">
            <v>0.04</v>
          </cell>
          <cell r="AB432">
            <v>-0.02</v>
          </cell>
        </row>
        <row r="433">
          <cell r="B433">
            <v>2437</v>
          </cell>
          <cell r="C433" t="str">
            <v xml:space="preserve">NTT INT.TECNOL.SERVICES         </v>
          </cell>
          <cell r="D433">
            <v>1.9262999999999999</v>
          </cell>
          <cell r="E433" t="str">
            <v xml:space="preserve">     </v>
          </cell>
          <cell r="F433" t="str">
            <v xml:space="preserve">    </v>
          </cell>
          <cell r="G433" t="str">
            <v xml:space="preserve">     </v>
          </cell>
          <cell r="H433" t="str">
            <v xml:space="preserve">    </v>
          </cell>
          <cell r="I433">
            <v>2.94</v>
          </cell>
          <cell r="J433">
            <v>299</v>
          </cell>
          <cell r="K433">
            <v>3.09</v>
          </cell>
          <cell r="L433">
            <v>432</v>
          </cell>
          <cell r="M433">
            <v>1.57</v>
          </cell>
          <cell r="N433">
            <v>704</v>
          </cell>
          <cell r="O433">
            <v>0.86</v>
          </cell>
          <cell r="P433">
            <v>928</v>
          </cell>
          <cell r="Q433">
            <v>0.53</v>
          </cell>
          <cell r="R433">
            <v>846</v>
          </cell>
          <cell r="S433">
            <v>7.48</v>
          </cell>
          <cell r="T433">
            <v>671</v>
          </cell>
          <cell r="U433">
            <v>113</v>
          </cell>
          <cell r="V433">
            <v>19</v>
          </cell>
          <cell r="W433">
            <v>45</v>
          </cell>
          <cell r="X433">
            <v>24</v>
          </cell>
          <cell r="Y433">
            <v>21</v>
          </cell>
          <cell r="Z433">
            <v>2920</v>
          </cell>
          <cell r="AA433">
            <v>1.26</v>
          </cell>
          <cell r="AB433">
            <v>3.49</v>
          </cell>
        </row>
        <row r="434">
          <cell r="B434">
            <v>2440</v>
          </cell>
          <cell r="C434" t="str">
            <v xml:space="preserve">THALES ALENIA SP.ESPAÑA         </v>
          </cell>
          <cell r="D434">
            <v>1.9262999999999999</v>
          </cell>
          <cell r="E434" t="str">
            <v xml:space="preserve">     </v>
          </cell>
          <cell r="F434" t="str">
            <v xml:space="preserve">    </v>
          </cell>
          <cell r="G434" t="str">
            <v xml:space="preserve">     </v>
          </cell>
          <cell r="H434" t="str">
            <v xml:space="preserve">    </v>
          </cell>
          <cell r="I434">
            <v>2.94</v>
          </cell>
          <cell r="J434">
            <v>300</v>
          </cell>
          <cell r="K434">
            <v>3.09</v>
          </cell>
          <cell r="L434">
            <v>433</v>
          </cell>
          <cell r="M434">
            <v>1.57</v>
          </cell>
          <cell r="N434">
            <v>705</v>
          </cell>
          <cell r="O434">
            <v>0.86</v>
          </cell>
          <cell r="P434">
            <v>929</v>
          </cell>
          <cell r="Q434">
            <v>0.53</v>
          </cell>
          <cell r="R434">
            <v>847</v>
          </cell>
          <cell r="S434">
            <v>7.48</v>
          </cell>
          <cell r="T434">
            <v>672</v>
          </cell>
          <cell r="U434">
            <v>500</v>
          </cell>
          <cell r="V434">
            <v>16</v>
          </cell>
          <cell r="W434">
            <v>355</v>
          </cell>
          <cell r="X434">
            <v>35</v>
          </cell>
          <cell r="Y434">
            <v>320</v>
          </cell>
          <cell r="Z434">
            <v>12234</v>
          </cell>
          <cell r="AA434">
            <v>2.36</v>
          </cell>
          <cell r="AB434">
            <v>6.5</v>
          </cell>
        </row>
        <row r="435">
          <cell r="B435">
            <v>2847</v>
          </cell>
          <cell r="C435" t="str">
            <v xml:space="preserve">TORRASPAPEL                     </v>
          </cell>
          <cell r="D435">
            <v>19.189399999999999</v>
          </cell>
          <cell r="E435" t="str">
            <v xml:space="preserve">     </v>
          </cell>
          <cell r="F435" t="str">
            <v xml:space="preserve">    </v>
          </cell>
          <cell r="G435" t="str">
            <v xml:space="preserve">     </v>
          </cell>
          <cell r="H435" t="str">
            <v xml:space="preserve">    </v>
          </cell>
          <cell r="I435">
            <v>2.93</v>
          </cell>
          <cell r="J435">
            <v>302</v>
          </cell>
          <cell r="K435">
            <v>2.65</v>
          </cell>
          <cell r="L435">
            <v>651</v>
          </cell>
          <cell r="M435">
            <v>1.46</v>
          </cell>
          <cell r="N435">
            <v>770</v>
          </cell>
          <cell r="O435">
            <v>1.21</v>
          </cell>
          <cell r="P435">
            <v>828</v>
          </cell>
          <cell r="Q435">
            <v>0.54</v>
          </cell>
          <cell r="R435">
            <v>841</v>
          </cell>
          <cell r="S435">
            <v>7.87</v>
          </cell>
          <cell r="T435">
            <v>475</v>
          </cell>
          <cell r="U435">
            <v>1359</v>
          </cell>
          <cell r="V435">
            <v>176</v>
          </cell>
          <cell r="W435">
            <v>160</v>
          </cell>
          <cell r="X435">
            <v>527</v>
          </cell>
          <cell r="Y435">
            <v>-367</v>
          </cell>
          <cell r="Z435">
            <v>33430</v>
          </cell>
          <cell r="AA435">
            <v>0.09</v>
          </cell>
          <cell r="AB435">
            <v>1.54</v>
          </cell>
        </row>
        <row r="436">
          <cell r="B436">
            <v>1745</v>
          </cell>
          <cell r="C436" t="str">
            <v xml:space="preserve">R.T.V.A.                        </v>
          </cell>
          <cell r="D436">
            <v>13.0527</v>
          </cell>
          <cell r="E436" t="str">
            <v xml:space="preserve">     </v>
          </cell>
          <cell r="F436" t="str">
            <v xml:space="preserve">    </v>
          </cell>
          <cell r="G436" t="str">
            <v xml:space="preserve">     </v>
          </cell>
          <cell r="H436" t="str">
            <v xml:space="preserve">    </v>
          </cell>
          <cell r="I436">
            <v>2.92</v>
          </cell>
          <cell r="J436">
            <v>305</v>
          </cell>
          <cell r="K436">
            <v>2.96</v>
          </cell>
          <cell r="L436">
            <v>511</v>
          </cell>
          <cell r="M436">
            <v>1.41</v>
          </cell>
          <cell r="N436">
            <v>785</v>
          </cell>
          <cell r="O436">
            <v>0.86</v>
          </cell>
          <cell r="P436">
            <v>925</v>
          </cell>
          <cell r="Q436">
            <v>0.7</v>
          </cell>
          <cell r="R436">
            <v>784</v>
          </cell>
          <cell r="S436">
            <v>7.83</v>
          </cell>
          <cell r="T436">
            <v>485</v>
          </cell>
          <cell r="U436">
            <v>1169</v>
          </cell>
          <cell r="V436">
            <v>50</v>
          </cell>
          <cell r="W436">
            <v>14</v>
          </cell>
          <cell r="X436">
            <v>208</v>
          </cell>
          <cell r="Y436">
            <v>-194</v>
          </cell>
          <cell r="Z436">
            <v>8964</v>
          </cell>
          <cell r="AA436">
            <v>0.49</v>
          </cell>
          <cell r="AB436">
            <v>1.88</v>
          </cell>
        </row>
        <row r="437">
          <cell r="B437">
            <v>2507</v>
          </cell>
          <cell r="C437" t="str">
            <v xml:space="preserve">ULTRACONGELAD.D LA RIBERA       </v>
          </cell>
          <cell r="D437">
            <v>12.2159</v>
          </cell>
          <cell r="E437" t="str">
            <v xml:space="preserve">     </v>
          </cell>
          <cell r="F437" t="str">
            <v xml:space="preserve">    </v>
          </cell>
          <cell r="G437" t="str">
            <v xml:space="preserve">     </v>
          </cell>
          <cell r="H437" t="str">
            <v xml:space="preserve">    </v>
          </cell>
          <cell r="I437">
            <v>2.92</v>
          </cell>
          <cell r="J437">
            <v>303</v>
          </cell>
          <cell r="K437">
            <v>3.37</v>
          </cell>
          <cell r="L437">
            <v>307</v>
          </cell>
          <cell r="M437">
            <v>1.92</v>
          </cell>
          <cell r="N437">
            <v>541</v>
          </cell>
          <cell r="O437">
            <v>1.47</v>
          </cell>
          <cell r="P437">
            <v>766</v>
          </cell>
          <cell r="Q437">
            <v>0.56999999999999995</v>
          </cell>
          <cell r="R437">
            <v>834</v>
          </cell>
          <cell r="S437">
            <v>7.2</v>
          </cell>
          <cell r="T437">
            <v>806</v>
          </cell>
          <cell r="U437">
            <v>343</v>
          </cell>
          <cell r="V437">
            <v>80</v>
          </cell>
          <cell r="W437">
            <v>182</v>
          </cell>
          <cell r="X437">
            <v>184</v>
          </cell>
          <cell r="Y437">
            <v>-2</v>
          </cell>
          <cell r="Z437">
            <v>3801</v>
          </cell>
          <cell r="AA437">
            <v>3.07</v>
          </cell>
          <cell r="AB437">
            <v>8.81</v>
          </cell>
        </row>
        <row r="438">
          <cell r="B438">
            <v>2325</v>
          </cell>
          <cell r="C438" t="str">
            <v xml:space="preserve">UNIVERSIDAD DE CADIZ            </v>
          </cell>
          <cell r="D438">
            <v>32.998899999999999</v>
          </cell>
          <cell r="E438" t="str">
            <v xml:space="preserve">     </v>
          </cell>
          <cell r="F438" t="str">
            <v xml:space="preserve">    </v>
          </cell>
          <cell r="G438" t="str">
            <v xml:space="preserve">     </v>
          </cell>
          <cell r="H438" t="str">
            <v xml:space="preserve">    </v>
          </cell>
          <cell r="I438">
            <v>2.91</v>
          </cell>
          <cell r="J438">
            <v>306</v>
          </cell>
          <cell r="K438">
            <v>2.99</v>
          </cell>
          <cell r="L438">
            <v>498</v>
          </cell>
          <cell r="M438">
            <v>1.49</v>
          </cell>
          <cell r="N438">
            <v>757</v>
          </cell>
          <cell r="O438">
            <v>0.88</v>
          </cell>
          <cell r="P438">
            <v>916</v>
          </cell>
          <cell r="Q438">
            <v>0.66</v>
          </cell>
          <cell r="R438">
            <v>797</v>
          </cell>
          <cell r="S438">
            <v>7.83</v>
          </cell>
          <cell r="T438">
            <v>483</v>
          </cell>
          <cell r="U438">
            <v>1553</v>
          </cell>
          <cell r="V438">
            <v>152</v>
          </cell>
          <cell r="W438">
            <v>19</v>
          </cell>
          <cell r="X438">
            <v>314</v>
          </cell>
          <cell r="Y438">
            <v>-295</v>
          </cell>
          <cell r="Z438">
            <v>9672</v>
          </cell>
          <cell r="AA438">
            <v>-0.19</v>
          </cell>
          <cell r="AB438">
            <v>0.9</v>
          </cell>
        </row>
        <row r="439">
          <cell r="B439">
            <v>2743</v>
          </cell>
          <cell r="C439" t="str">
            <v xml:space="preserve">EMPL.AYTO. A CORUÑA             </v>
          </cell>
          <cell r="D439">
            <v>11.2973</v>
          </cell>
          <cell r="E439" t="str">
            <v xml:space="preserve">     </v>
          </cell>
          <cell r="F439" t="str">
            <v xml:space="preserve">    </v>
          </cell>
          <cell r="G439" t="str">
            <v xml:space="preserve">     </v>
          </cell>
          <cell r="H439" t="str">
            <v xml:space="preserve">    </v>
          </cell>
          <cell r="I439">
            <v>2.91</v>
          </cell>
          <cell r="J439">
            <v>309</v>
          </cell>
          <cell r="K439">
            <v>2.8</v>
          </cell>
          <cell r="L439">
            <v>566</v>
          </cell>
          <cell r="M439">
            <v>1.56</v>
          </cell>
          <cell r="N439">
            <v>723</v>
          </cell>
          <cell r="O439">
            <v>0.92</v>
          </cell>
          <cell r="P439">
            <v>887</v>
          </cell>
          <cell r="Q439">
            <v>0.52</v>
          </cell>
          <cell r="R439">
            <v>853</v>
          </cell>
          <cell r="S439">
            <v>6.3</v>
          </cell>
          <cell r="T439">
            <v>1060</v>
          </cell>
          <cell r="U439">
            <v>831</v>
          </cell>
          <cell r="V439">
            <v>93</v>
          </cell>
          <cell r="W439">
            <v>47</v>
          </cell>
          <cell r="X439">
            <v>161</v>
          </cell>
          <cell r="Y439">
            <v>-114</v>
          </cell>
          <cell r="Z439">
            <v>6692</v>
          </cell>
          <cell r="AA439">
            <v>0.11</v>
          </cell>
          <cell r="AB439">
            <v>1.07</v>
          </cell>
        </row>
        <row r="440">
          <cell r="B440">
            <v>2747</v>
          </cell>
          <cell r="C440" t="str">
            <v xml:space="preserve">CAJASOL INSTITUCIONES           </v>
          </cell>
          <cell r="D440">
            <v>10.4221</v>
          </cell>
          <cell r="E440" t="str">
            <v xml:space="preserve">     </v>
          </cell>
          <cell r="F440" t="str">
            <v xml:space="preserve">    </v>
          </cell>
          <cell r="G440" t="str">
            <v xml:space="preserve">     </v>
          </cell>
          <cell r="H440" t="str">
            <v xml:space="preserve">    </v>
          </cell>
          <cell r="I440">
            <v>2.91</v>
          </cell>
          <cell r="J440">
            <v>307</v>
          </cell>
          <cell r="K440">
            <v>2.66</v>
          </cell>
          <cell r="L440">
            <v>643</v>
          </cell>
          <cell r="M440">
            <v>2.04</v>
          </cell>
          <cell r="N440">
            <v>476</v>
          </cell>
          <cell r="O440">
            <v>1.97</v>
          </cell>
          <cell r="P440">
            <v>589</v>
          </cell>
          <cell r="Q440">
            <v>1.66</v>
          </cell>
          <cell r="R440">
            <v>273</v>
          </cell>
          <cell r="S440">
            <v>7.06</v>
          </cell>
          <cell r="T440">
            <v>855</v>
          </cell>
          <cell r="U440">
            <v>389</v>
          </cell>
          <cell r="V440">
            <v>12</v>
          </cell>
          <cell r="W440">
            <v>6</v>
          </cell>
          <cell r="X440">
            <v>16</v>
          </cell>
          <cell r="Y440">
            <v>-10</v>
          </cell>
          <cell r="Z440">
            <v>911</v>
          </cell>
          <cell r="AA440">
            <v>6.33</v>
          </cell>
          <cell r="AB440">
            <v>1.95</v>
          </cell>
        </row>
        <row r="441">
          <cell r="B441">
            <v>2739</v>
          </cell>
          <cell r="C441" t="str">
            <v xml:space="preserve">006-022-022                     </v>
          </cell>
          <cell r="D441">
            <v>30.600999999999999</v>
          </cell>
          <cell r="E441" t="str">
            <v xml:space="preserve">     </v>
          </cell>
          <cell r="F441" t="str">
            <v xml:space="preserve">    </v>
          </cell>
          <cell r="G441" t="str">
            <v xml:space="preserve">     </v>
          </cell>
          <cell r="H441" t="str">
            <v xml:space="preserve">    </v>
          </cell>
          <cell r="I441">
            <v>2.9</v>
          </cell>
          <cell r="J441">
            <v>310</v>
          </cell>
          <cell r="K441">
            <v>3.18</v>
          </cell>
          <cell r="L441">
            <v>378</v>
          </cell>
          <cell r="M441">
            <v>2.57</v>
          </cell>
          <cell r="N441">
            <v>211</v>
          </cell>
          <cell r="O441">
            <v>2.63</v>
          </cell>
          <cell r="P441">
            <v>259</v>
          </cell>
          <cell r="Q441">
            <v>1.54</v>
          </cell>
          <cell r="R441">
            <v>347</v>
          </cell>
          <cell r="S441">
            <v>7.94</v>
          </cell>
          <cell r="T441">
            <v>451</v>
          </cell>
          <cell r="U441">
            <v>820</v>
          </cell>
          <cell r="V441">
            <v>25</v>
          </cell>
          <cell r="W441">
            <v>1582</v>
          </cell>
          <cell r="X441">
            <v>497</v>
          </cell>
          <cell r="Y441">
            <v>1085</v>
          </cell>
          <cell r="Z441">
            <v>26156</v>
          </cell>
          <cell r="AA441">
            <v>2.56</v>
          </cell>
          <cell r="AB441">
            <v>7.64</v>
          </cell>
        </row>
        <row r="442">
          <cell r="B442">
            <v>2884</v>
          </cell>
          <cell r="C442" t="str">
            <v xml:space="preserve">ATLANTIS PP                     </v>
          </cell>
          <cell r="D442">
            <v>11.619300000000001</v>
          </cell>
          <cell r="E442" t="str">
            <v xml:space="preserve">     </v>
          </cell>
          <cell r="F442" t="str">
            <v xml:space="preserve">    </v>
          </cell>
          <cell r="G442" t="str">
            <v xml:space="preserve">     </v>
          </cell>
          <cell r="H442" t="str">
            <v xml:space="preserve">    </v>
          </cell>
          <cell r="I442">
            <v>2.9</v>
          </cell>
          <cell r="J442">
            <v>311</v>
          </cell>
          <cell r="K442">
            <v>3.02</v>
          </cell>
          <cell r="L442">
            <v>481</v>
          </cell>
          <cell r="M442">
            <v>2</v>
          </cell>
          <cell r="N442">
            <v>505</v>
          </cell>
          <cell r="O442">
            <v>1.8</v>
          </cell>
          <cell r="P442">
            <v>668</v>
          </cell>
          <cell r="Q442">
            <v>1.49</v>
          </cell>
          <cell r="R442">
            <v>363</v>
          </cell>
          <cell r="S442">
            <v>6.78</v>
          </cell>
          <cell r="T442">
            <v>943</v>
          </cell>
          <cell r="U442">
            <v>211</v>
          </cell>
          <cell r="V442">
            <v>4</v>
          </cell>
          <cell r="W442">
            <v>30</v>
          </cell>
          <cell r="X442">
            <v>12</v>
          </cell>
          <cell r="Y442">
            <v>18</v>
          </cell>
          <cell r="Z442">
            <v>1499</v>
          </cell>
          <cell r="AA442">
            <v>1.29</v>
          </cell>
          <cell r="AB442">
            <v>4.12</v>
          </cell>
        </row>
        <row r="443">
          <cell r="B443">
            <v>1598</v>
          </cell>
          <cell r="C443" t="str">
            <v xml:space="preserve">115-001-000                     </v>
          </cell>
          <cell r="D443">
            <v>1.1137999999999999</v>
          </cell>
          <cell r="E443" t="str">
            <v xml:space="preserve">     </v>
          </cell>
          <cell r="F443" t="str">
            <v xml:space="preserve">    </v>
          </cell>
          <cell r="G443" t="str">
            <v xml:space="preserve">     </v>
          </cell>
          <cell r="H443" t="str">
            <v xml:space="preserve">    </v>
          </cell>
          <cell r="I443">
            <v>2.89</v>
          </cell>
          <cell r="J443">
            <v>314</v>
          </cell>
          <cell r="K443">
            <v>3.6</v>
          </cell>
          <cell r="L443">
            <v>238</v>
          </cell>
          <cell r="M443">
            <v>2.57</v>
          </cell>
          <cell r="N443">
            <v>215</v>
          </cell>
          <cell r="O443">
            <v>1.61</v>
          </cell>
          <cell r="P443">
            <v>726</v>
          </cell>
          <cell r="Q443">
            <v>0.65</v>
          </cell>
          <cell r="R443">
            <v>803</v>
          </cell>
          <cell r="S443">
            <v>6.85</v>
          </cell>
          <cell r="T443">
            <v>928</v>
          </cell>
          <cell r="U443">
            <v>1167</v>
          </cell>
          <cell r="V443">
            <v>1</v>
          </cell>
          <cell r="W443">
            <v>1038</v>
          </cell>
          <cell r="X443">
            <v>19</v>
          </cell>
          <cell r="Y443">
            <v>1019</v>
          </cell>
          <cell r="Z443">
            <v>26604</v>
          </cell>
          <cell r="AA443">
            <v>2.31</v>
          </cell>
          <cell r="AB443">
            <v>5.89</v>
          </cell>
        </row>
        <row r="444">
          <cell r="B444">
            <v>1883</v>
          </cell>
          <cell r="C444" t="str">
            <v xml:space="preserve">ELECTRICA CONQUENSE             </v>
          </cell>
          <cell r="D444">
            <v>2.0676000000000001</v>
          </cell>
          <cell r="E444" t="str">
            <v xml:space="preserve">     </v>
          </cell>
          <cell r="F444" t="str">
            <v xml:space="preserve">    </v>
          </cell>
          <cell r="G444" t="str">
            <v xml:space="preserve">     </v>
          </cell>
          <cell r="H444" t="str">
            <v xml:space="preserve">    </v>
          </cell>
          <cell r="I444">
            <v>2.89</v>
          </cell>
          <cell r="J444">
            <v>313</v>
          </cell>
          <cell r="K444">
            <v>3.02</v>
          </cell>
          <cell r="L444">
            <v>472</v>
          </cell>
          <cell r="M444">
            <v>1.41</v>
          </cell>
          <cell r="N444">
            <v>784</v>
          </cell>
          <cell r="O444">
            <v>0.69</v>
          </cell>
          <cell r="P444">
            <v>964</v>
          </cell>
          <cell r="Q444">
            <v>0.16</v>
          </cell>
          <cell r="R444">
            <v>976</v>
          </cell>
          <cell r="S444">
            <v>6.63</v>
          </cell>
          <cell r="T444">
            <v>969</v>
          </cell>
          <cell r="U444">
            <v>21</v>
          </cell>
          <cell r="V444">
            <v>1</v>
          </cell>
          <cell r="W444">
            <v>11</v>
          </cell>
          <cell r="X444" t="str">
            <v xml:space="preserve">      </v>
          </cell>
          <cell r="Y444">
            <v>11</v>
          </cell>
          <cell r="Z444">
            <v>957</v>
          </cell>
          <cell r="AA444">
            <v>1.76</v>
          </cell>
          <cell r="AB444">
            <v>-1.34</v>
          </cell>
        </row>
        <row r="445">
          <cell r="B445">
            <v>2951</v>
          </cell>
          <cell r="C445" t="str">
            <v xml:space="preserve">CEMEX PP EMPL.                  </v>
          </cell>
          <cell r="D445">
            <v>1.8855</v>
          </cell>
          <cell r="E445" t="str">
            <v xml:space="preserve">     </v>
          </cell>
          <cell r="F445" t="str">
            <v xml:space="preserve">    </v>
          </cell>
          <cell r="G445" t="str">
            <v xml:space="preserve">     </v>
          </cell>
          <cell r="H445" t="str">
            <v xml:space="preserve">    </v>
          </cell>
          <cell r="I445">
            <v>2.89</v>
          </cell>
          <cell r="J445">
            <v>312</v>
          </cell>
          <cell r="K445">
            <v>3.02</v>
          </cell>
          <cell r="L445">
            <v>466</v>
          </cell>
          <cell r="M445">
            <v>1.46</v>
          </cell>
          <cell r="N445">
            <v>769</v>
          </cell>
          <cell r="O445">
            <v>0.75</v>
          </cell>
          <cell r="P445">
            <v>953</v>
          </cell>
          <cell r="Q445">
            <v>0.5</v>
          </cell>
          <cell r="R445">
            <v>862</v>
          </cell>
          <cell r="S445">
            <v>7.27</v>
          </cell>
          <cell r="T445">
            <v>773</v>
          </cell>
          <cell r="U445">
            <v>1193</v>
          </cell>
          <cell r="V445">
            <v>106</v>
          </cell>
          <cell r="W445">
            <v>889</v>
          </cell>
          <cell r="X445">
            <v>165</v>
          </cell>
          <cell r="Y445">
            <v>724</v>
          </cell>
          <cell r="Z445">
            <v>33703</v>
          </cell>
          <cell r="AA445">
            <v>1.73</v>
          </cell>
          <cell r="AB445">
            <v>5.01</v>
          </cell>
        </row>
        <row r="446">
          <cell r="B446">
            <v>2635</v>
          </cell>
          <cell r="C446" t="str">
            <v xml:space="preserve">MAHOU                           </v>
          </cell>
          <cell r="D446">
            <v>1.9036999999999999</v>
          </cell>
          <cell r="E446" t="str">
            <v xml:space="preserve">     </v>
          </cell>
          <cell r="F446" t="str">
            <v xml:space="preserve">    </v>
          </cell>
          <cell r="G446" t="str">
            <v xml:space="preserve">     </v>
          </cell>
          <cell r="H446" t="str">
            <v xml:space="preserve">    </v>
          </cell>
          <cell r="I446">
            <v>2.86</v>
          </cell>
          <cell r="J446">
            <v>320</v>
          </cell>
          <cell r="K446">
            <v>2.85</v>
          </cell>
          <cell r="L446">
            <v>551</v>
          </cell>
          <cell r="M446">
            <v>1.4</v>
          </cell>
          <cell r="N446">
            <v>787</v>
          </cell>
          <cell r="O446">
            <v>0.89</v>
          </cell>
          <cell r="P446">
            <v>914</v>
          </cell>
          <cell r="Q446">
            <v>0.71</v>
          </cell>
          <cell r="R446">
            <v>778</v>
          </cell>
          <cell r="S446">
            <v>7.59</v>
          </cell>
          <cell r="T446">
            <v>606</v>
          </cell>
          <cell r="U446">
            <v>706</v>
          </cell>
          <cell r="V446">
            <v>205</v>
          </cell>
          <cell r="W446">
            <v>495</v>
          </cell>
          <cell r="X446">
            <v>1277</v>
          </cell>
          <cell r="Y446">
            <v>-782</v>
          </cell>
          <cell r="Z446">
            <v>36162</v>
          </cell>
          <cell r="AA446">
            <v>0.18</v>
          </cell>
          <cell r="AB446">
            <v>1.4</v>
          </cell>
        </row>
        <row r="447">
          <cell r="B447">
            <v>2972</v>
          </cell>
          <cell r="C447" t="str">
            <v xml:space="preserve">016-006-006                     </v>
          </cell>
          <cell r="D447">
            <v>1.9085000000000001</v>
          </cell>
          <cell r="E447" t="str">
            <v xml:space="preserve">     </v>
          </cell>
          <cell r="F447" t="str">
            <v xml:space="preserve">    </v>
          </cell>
          <cell r="G447" t="str">
            <v xml:space="preserve">     </v>
          </cell>
          <cell r="H447" t="str">
            <v xml:space="preserve">    </v>
          </cell>
          <cell r="I447">
            <v>2.86</v>
          </cell>
          <cell r="J447">
            <v>321</v>
          </cell>
          <cell r="K447">
            <v>3.66</v>
          </cell>
          <cell r="L447">
            <v>219</v>
          </cell>
          <cell r="M447">
            <v>3.48</v>
          </cell>
          <cell r="N447">
            <v>69</v>
          </cell>
          <cell r="O447">
            <v>1.49</v>
          </cell>
          <cell r="P447">
            <v>757</v>
          </cell>
          <cell r="Q447">
            <v>-0.98</v>
          </cell>
          <cell r="R447">
            <v>1157</v>
          </cell>
          <cell r="S447">
            <v>7.58</v>
          </cell>
          <cell r="T447">
            <v>612</v>
          </cell>
          <cell r="U447">
            <v>105</v>
          </cell>
          <cell r="V447" t="str">
            <v xml:space="preserve">      </v>
          </cell>
          <cell r="W447">
            <v>27</v>
          </cell>
          <cell r="X447" t="str">
            <v xml:space="preserve">      </v>
          </cell>
          <cell r="Y447">
            <v>27</v>
          </cell>
          <cell r="Z447">
            <v>1168</v>
          </cell>
          <cell r="AA447">
            <v>1.71</v>
          </cell>
          <cell r="AB447">
            <v>4.8099999999999996</v>
          </cell>
        </row>
        <row r="448">
          <cell r="B448">
            <v>849</v>
          </cell>
          <cell r="C448" t="str">
            <v xml:space="preserve">CONSORCIO AGUAS TARRAGONA       </v>
          </cell>
          <cell r="D448">
            <v>13.576700000000001</v>
          </cell>
          <cell r="E448" t="str">
            <v xml:space="preserve">     </v>
          </cell>
          <cell r="F448" t="str">
            <v xml:space="preserve">    </v>
          </cell>
          <cell r="G448" t="str">
            <v xml:space="preserve">     </v>
          </cell>
          <cell r="H448" t="str">
            <v xml:space="preserve">    </v>
          </cell>
          <cell r="I448">
            <v>2.85</v>
          </cell>
          <cell r="J448">
            <v>323</v>
          </cell>
          <cell r="K448">
            <v>2.96</v>
          </cell>
          <cell r="L448">
            <v>515</v>
          </cell>
          <cell r="M448">
            <v>2.04</v>
          </cell>
          <cell r="N448">
            <v>479</v>
          </cell>
          <cell r="O448">
            <v>1.69</v>
          </cell>
          <cell r="P448">
            <v>698</v>
          </cell>
          <cell r="Q448">
            <v>0.98</v>
          </cell>
          <cell r="R448">
            <v>646</v>
          </cell>
          <cell r="S448">
            <v>7.64</v>
          </cell>
          <cell r="T448">
            <v>567</v>
          </cell>
          <cell r="U448">
            <v>45</v>
          </cell>
          <cell r="V448">
            <v>10</v>
          </cell>
          <cell r="W448" t="str">
            <v xml:space="preserve">      </v>
          </cell>
          <cell r="X448">
            <v>166</v>
          </cell>
          <cell r="Y448">
            <v>-166</v>
          </cell>
          <cell r="Z448">
            <v>1870</v>
          </cell>
          <cell r="AA448">
            <v>-2.85</v>
          </cell>
          <cell r="AB448">
            <v>-4.75</v>
          </cell>
        </row>
        <row r="449">
          <cell r="B449">
            <v>1901</v>
          </cell>
          <cell r="C449" t="str">
            <v xml:space="preserve">FPIV (XIV)                      </v>
          </cell>
          <cell r="D449">
            <v>32.061199999999999</v>
          </cell>
          <cell r="E449" t="str">
            <v xml:space="preserve">     </v>
          </cell>
          <cell r="F449" t="str">
            <v xml:space="preserve">    </v>
          </cell>
          <cell r="G449" t="str">
            <v xml:space="preserve">     </v>
          </cell>
          <cell r="H449" t="str">
            <v xml:space="preserve">    </v>
          </cell>
          <cell r="I449">
            <v>2.85</v>
          </cell>
          <cell r="J449">
            <v>322</v>
          </cell>
          <cell r="K449">
            <v>2.9</v>
          </cell>
          <cell r="L449">
            <v>538</v>
          </cell>
          <cell r="M449">
            <v>1.35</v>
          </cell>
          <cell r="N449">
            <v>801</v>
          </cell>
          <cell r="O449">
            <v>0.59</v>
          </cell>
          <cell r="P449">
            <v>987</v>
          </cell>
          <cell r="Q449">
            <v>0.12</v>
          </cell>
          <cell r="R449">
            <v>983</v>
          </cell>
          <cell r="S449">
            <v>6.66</v>
          </cell>
          <cell r="T449">
            <v>964</v>
          </cell>
          <cell r="U449">
            <v>610</v>
          </cell>
          <cell r="V449">
            <v>69</v>
          </cell>
          <cell r="W449">
            <v>290</v>
          </cell>
          <cell r="X449">
            <v>190</v>
          </cell>
          <cell r="Y449">
            <v>100</v>
          </cell>
          <cell r="Z449">
            <v>9228</v>
          </cell>
          <cell r="AA449">
            <v>1.93</v>
          </cell>
          <cell r="AB449">
            <v>4.1500000000000004</v>
          </cell>
        </row>
        <row r="450">
          <cell r="B450">
            <v>789</v>
          </cell>
          <cell r="C450" t="str">
            <v xml:space="preserve">FPIII (1)                       </v>
          </cell>
          <cell r="D450">
            <v>1.7259</v>
          </cell>
          <cell r="E450" t="str">
            <v xml:space="preserve">     </v>
          </cell>
          <cell r="F450" t="str">
            <v xml:space="preserve">    </v>
          </cell>
          <cell r="G450" t="str">
            <v xml:space="preserve">     </v>
          </cell>
          <cell r="H450" t="str">
            <v xml:space="preserve">    </v>
          </cell>
          <cell r="I450">
            <v>2.83</v>
          </cell>
          <cell r="J450">
            <v>329</v>
          </cell>
          <cell r="K450">
            <v>3.23</v>
          </cell>
          <cell r="L450">
            <v>366</v>
          </cell>
          <cell r="M450">
            <v>1.91</v>
          </cell>
          <cell r="N450">
            <v>544</v>
          </cell>
          <cell r="O450">
            <v>1.66</v>
          </cell>
          <cell r="P450">
            <v>712</v>
          </cell>
          <cell r="Q450">
            <v>1.51</v>
          </cell>
          <cell r="R450">
            <v>360</v>
          </cell>
          <cell r="S450">
            <v>8.16</v>
          </cell>
          <cell r="T450">
            <v>390</v>
          </cell>
          <cell r="U450">
            <v>236</v>
          </cell>
          <cell r="V450">
            <v>141</v>
          </cell>
          <cell r="W450">
            <v>2</v>
          </cell>
          <cell r="X450">
            <v>668</v>
          </cell>
          <cell r="Y450">
            <v>-666</v>
          </cell>
          <cell r="Z450">
            <v>19432</v>
          </cell>
          <cell r="AA450">
            <v>-0.18</v>
          </cell>
          <cell r="AB450">
            <v>0.47</v>
          </cell>
        </row>
        <row r="451">
          <cell r="B451">
            <v>1700</v>
          </cell>
          <cell r="C451" t="str">
            <v xml:space="preserve">FPIV (XI)                       </v>
          </cell>
          <cell r="D451">
            <v>32.654200000000003</v>
          </cell>
          <cell r="E451" t="str">
            <v xml:space="preserve">     </v>
          </cell>
          <cell r="F451" t="str">
            <v xml:space="preserve">    </v>
          </cell>
          <cell r="G451" t="str">
            <v xml:space="preserve">     </v>
          </cell>
          <cell r="H451" t="str">
            <v xml:space="preserve">    </v>
          </cell>
          <cell r="I451">
            <v>2.83</v>
          </cell>
          <cell r="J451">
            <v>330</v>
          </cell>
          <cell r="K451">
            <v>2.89</v>
          </cell>
          <cell r="L451">
            <v>542</v>
          </cell>
          <cell r="M451">
            <v>1.34</v>
          </cell>
          <cell r="N451">
            <v>807</v>
          </cell>
          <cell r="O451">
            <v>0.57999999999999996</v>
          </cell>
          <cell r="P451">
            <v>989</v>
          </cell>
          <cell r="Q451">
            <v>0.11</v>
          </cell>
          <cell r="R451">
            <v>985</v>
          </cell>
          <cell r="S451">
            <v>6.65</v>
          </cell>
          <cell r="T451">
            <v>966</v>
          </cell>
          <cell r="U451">
            <v>923</v>
          </cell>
          <cell r="V451">
            <v>111</v>
          </cell>
          <cell r="W451">
            <v>154</v>
          </cell>
          <cell r="X451">
            <v>245</v>
          </cell>
          <cell r="Y451">
            <v>-91</v>
          </cell>
          <cell r="Z451">
            <v>8490</v>
          </cell>
          <cell r="AA451">
            <v>-0.13</v>
          </cell>
          <cell r="AB451">
            <v>1.99</v>
          </cell>
        </row>
        <row r="452">
          <cell r="B452">
            <v>2945</v>
          </cell>
          <cell r="C452" t="str">
            <v xml:space="preserve">EMTUSA                          </v>
          </cell>
          <cell r="D452">
            <v>11.630800000000001</v>
          </cell>
          <cell r="E452" t="str">
            <v xml:space="preserve">     </v>
          </cell>
          <cell r="F452" t="str">
            <v xml:space="preserve">    </v>
          </cell>
          <cell r="G452" t="str">
            <v xml:space="preserve">     </v>
          </cell>
          <cell r="H452" t="str">
            <v xml:space="preserve">    </v>
          </cell>
          <cell r="I452">
            <v>2.83</v>
          </cell>
          <cell r="J452">
            <v>332</v>
          </cell>
          <cell r="K452">
            <v>2.92</v>
          </cell>
          <cell r="L452">
            <v>528</v>
          </cell>
          <cell r="M452">
            <v>1.38</v>
          </cell>
          <cell r="N452">
            <v>790</v>
          </cell>
          <cell r="O452">
            <v>0.93</v>
          </cell>
          <cell r="P452">
            <v>883</v>
          </cell>
          <cell r="Q452">
            <v>0.09</v>
          </cell>
          <cell r="R452">
            <v>991</v>
          </cell>
          <cell r="S452">
            <v>5.71</v>
          </cell>
          <cell r="T452">
            <v>1154</v>
          </cell>
          <cell r="U452">
            <v>151</v>
          </cell>
          <cell r="V452">
            <v>16</v>
          </cell>
          <cell r="W452">
            <v>70</v>
          </cell>
          <cell r="X452">
            <v>43</v>
          </cell>
          <cell r="Y452">
            <v>27</v>
          </cell>
          <cell r="Z452">
            <v>2181</v>
          </cell>
          <cell r="AA452">
            <v>0.81</v>
          </cell>
          <cell r="AB452">
            <v>2.7</v>
          </cell>
        </row>
        <row r="453">
          <cell r="B453">
            <v>1927</v>
          </cell>
          <cell r="C453" t="str">
            <v xml:space="preserve">ELECTROQUIMICAS NOROESTE        </v>
          </cell>
          <cell r="D453" t="str">
            <v xml:space="preserve">          </v>
          </cell>
          <cell r="E453" t="str">
            <v xml:space="preserve">     </v>
          </cell>
          <cell r="F453" t="str">
            <v xml:space="preserve">    </v>
          </cell>
          <cell r="G453" t="str">
            <v xml:space="preserve">     </v>
          </cell>
          <cell r="H453" t="str">
            <v xml:space="preserve">    </v>
          </cell>
          <cell r="I453">
            <v>2.81</v>
          </cell>
          <cell r="J453">
            <v>334</v>
          </cell>
          <cell r="K453">
            <v>2.5099999999999998</v>
          </cell>
          <cell r="L453">
            <v>709</v>
          </cell>
          <cell r="M453">
            <v>1.56</v>
          </cell>
          <cell r="N453">
            <v>717</v>
          </cell>
          <cell r="O453">
            <v>2</v>
          </cell>
          <cell r="P453">
            <v>576</v>
          </cell>
          <cell r="Q453">
            <v>0.61</v>
          </cell>
          <cell r="R453">
            <v>820</v>
          </cell>
          <cell r="S453">
            <v>8.3800000000000008</v>
          </cell>
          <cell r="T453">
            <v>325</v>
          </cell>
          <cell r="U453">
            <v>22</v>
          </cell>
          <cell r="V453">
            <v>2</v>
          </cell>
          <cell r="W453">
            <v>7</v>
          </cell>
          <cell r="X453">
            <v>10</v>
          </cell>
          <cell r="Y453">
            <v>-3</v>
          </cell>
          <cell r="Z453">
            <v>517</v>
          </cell>
          <cell r="AA453">
            <v>1.91</v>
          </cell>
          <cell r="AB453">
            <v>3.5</v>
          </cell>
        </row>
        <row r="454">
          <cell r="B454">
            <v>2508</v>
          </cell>
          <cell r="C454" t="str">
            <v xml:space="preserve">PYMES IV                        </v>
          </cell>
          <cell r="D454" t="str">
            <v xml:space="preserve">          </v>
          </cell>
          <cell r="E454" t="str">
            <v xml:space="preserve">     </v>
          </cell>
          <cell r="F454" t="str">
            <v xml:space="preserve">    </v>
          </cell>
          <cell r="G454" t="str">
            <v xml:space="preserve">     </v>
          </cell>
          <cell r="H454" t="str">
            <v xml:space="preserve">    </v>
          </cell>
          <cell r="I454">
            <v>2.81</v>
          </cell>
          <cell r="J454">
            <v>337</v>
          </cell>
          <cell r="K454">
            <v>2.5099999999999998</v>
          </cell>
          <cell r="L454">
            <v>708</v>
          </cell>
          <cell r="M454">
            <v>1.57</v>
          </cell>
          <cell r="N454">
            <v>698</v>
          </cell>
          <cell r="O454">
            <v>2</v>
          </cell>
          <cell r="P454">
            <v>574</v>
          </cell>
          <cell r="Q454">
            <v>0.6</v>
          </cell>
          <cell r="R454">
            <v>826</v>
          </cell>
          <cell r="S454">
            <v>7.63</v>
          </cell>
          <cell r="T454">
            <v>573</v>
          </cell>
          <cell r="U454">
            <v>240</v>
          </cell>
          <cell r="V454">
            <v>2</v>
          </cell>
          <cell r="W454">
            <v>2</v>
          </cell>
          <cell r="X454">
            <v>4</v>
          </cell>
          <cell r="Y454">
            <v>-2</v>
          </cell>
          <cell r="Z454">
            <v>2758</v>
          </cell>
          <cell r="AA454">
            <v>-1.34</v>
          </cell>
          <cell r="AB454">
            <v>-0.55000000000000004</v>
          </cell>
        </row>
        <row r="455">
          <cell r="B455">
            <v>2700</v>
          </cell>
          <cell r="C455" t="str">
            <v xml:space="preserve">PARKER HANNIFIN ITALY           </v>
          </cell>
          <cell r="D455">
            <v>70.196600000000004</v>
          </cell>
          <cell r="E455" t="str">
            <v xml:space="preserve">     </v>
          </cell>
          <cell r="F455" t="str">
            <v xml:space="preserve">    </v>
          </cell>
          <cell r="G455" t="str">
            <v xml:space="preserve">     </v>
          </cell>
          <cell r="H455" t="str">
            <v xml:space="preserve">    </v>
          </cell>
          <cell r="I455">
            <v>2.81</v>
          </cell>
          <cell r="J455">
            <v>335</v>
          </cell>
          <cell r="K455">
            <v>2.5</v>
          </cell>
          <cell r="L455">
            <v>711</v>
          </cell>
          <cell r="M455">
            <v>1.57</v>
          </cell>
          <cell r="N455">
            <v>711</v>
          </cell>
          <cell r="O455">
            <v>2.0499999999999998</v>
          </cell>
          <cell r="P455">
            <v>543</v>
          </cell>
          <cell r="Q455">
            <v>0.6</v>
          </cell>
          <cell r="R455">
            <v>824</v>
          </cell>
          <cell r="S455">
            <v>8.3800000000000008</v>
          </cell>
          <cell r="T455">
            <v>327</v>
          </cell>
          <cell r="U455">
            <v>74</v>
          </cell>
          <cell r="V455">
            <v>3</v>
          </cell>
          <cell r="W455">
            <v>1</v>
          </cell>
          <cell r="X455">
            <v>6</v>
          </cell>
          <cell r="Y455">
            <v>-5</v>
          </cell>
          <cell r="Z455">
            <v>879</v>
          </cell>
          <cell r="AA455">
            <v>0.88</v>
          </cell>
          <cell r="AB455">
            <v>3.59</v>
          </cell>
        </row>
        <row r="456">
          <cell r="B456">
            <v>2801</v>
          </cell>
          <cell r="C456" t="str">
            <v xml:space="preserve">MERCAMADRID                     </v>
          </cell>
          <cell r="D456">
            <v>70.158500000000004</v>
          </cell>
          <cell r="E456" t="str">
            <v xml:space="preserve">     </v>
          </cell>
          <cell r="F456" t="str">
            <v xml:space="preserve">    </v>
          </cell>
          <cell r="G456" t="str">
            <v xml:space="preserve">     </v>
          </cell>
          <cell r="H456" t="str">
            <v xml:space="preserve">    </v>
          </cell>
          <cell r="I456">
            <v>2.81</v>
          </cell>
          <cell r="J456">
            <v>338</v>
          </cell>
          <cell r="K456">
            <v>2.5</v>
          </cell>
          <cell r="L456">
            <v>714</v>
          </cell>
          <cell r="M456">
            <v>1.56</v>
          </cell>
          <cell r="N456">
            <v>725</v>
          </cell>
          <cell r="O456">
            <v>1.98</v>
          </cell>
          <cell r="P456">
            <v>585</v>
          </cell>
          <cell r="Q456">
            <v>0.59</v>
          </cell>
          <cell r="R456">
            <v>830</v>
          </cell>
          <cell r="S456">
            <v>8.3699999999999992</v>
          </cell>
          <cell r="T456">
            <v>330</v>
          </cell>
          <cell r="U456">
            <v>105</v>
          </cell>
          <cell r="V456">
            <v>4</v>
          </cell>
          <cell r="W456" t="str">
            <v xml:space="preserve">      </v>
          </cell>
          <cell r="X456">
            <v>1</v>
          </cell>
          <cell r="Y456">
            <v>-1</v>
          </cell>
          <cell r="Z456">
            <v>645</v>
          </cell>
          <cell r="AA456">
            <v>1</v>
          </cell>
          <cell r="AB456">
            <v>4.05</v>
          </cell>
        </row>
        <row r="457">
          <cell r="B457">
            <v>3183</v>
          </cell>
          <cell r="C457" t="str">
            <v xml:space="preserve">SERV.AEROPUERTOARIOS            </v>
          </cell>
          <cell r="D457">
            <v>70.243499999999997</v>
          </cell>
          <cell r="E457" t="str">
            <v xml:space="preserve">     </v>
          </cell>
          <cell r="F457" t="str">
            <v xml:space="preserve">    </v>
          </cell>
          <cell r="G457" t="str">
            <v xml:space="preserve">     </v>
          </cell>
          <cell r="H457" t="str">
            <v xml:space="preserve">    </v>
          </cell>
          <cell r="I457">
            <v>2.81</v>
          </cell>
          <cell r="J457">
            <v>333</v>
          </cell>
          <cell r="K457">
            <v>2.5099999999999998</v>
          </cell>
          <cell r="L457">
            <v>707</v>
          </cell>
          <cell r="M457">
            <v>1.57</v>
          </cell>
          <cell r="N457">
            <v>693</v>
          </cell>
          <cell r="O457">
            <v>2.02</v>
          </cell>
          <cell r="P457">
            <v>563</v>
          </cell>
          <cell r="Q457">
            <v>0.65</v>
          </cell>
          <cell r="R457">
            <v>805</v>
          </cell>
          <cell r="S457">
            <v>8.3800000000000008</v>
          </cell>
          <cell r="T457">
            <v>323</v>
          </cell>
          <cell r="U457">
            <v>230</v>
          </cell>
          <cell r="V457" t="str">
            <v xml:space="preserve">      </v>
          </cell>
          <cell r="W457" t="str">
            <v xml:space="preserve">      </v>
          </cell>
          <cell r="X457">
            <v>5</v>
          </cell>
          <cell r="Y457">
            <v>-5</v>
          </cell>
          <cell r="Z457">
            <v>1110</v>
          </cell>
          <cell r="AA457">
            <v>0.84</v>
          </cell>
          <cell r="AB457">
            <v>3.51</v>
          </cell>
        </row>
        <row r="458">
          <cell r="B458">
            <v>2645</v>
          </cell>
          <cell r="C458" t="str">
            <v xml:space="preserve">103-034-034                     </v>
          </cell>
          <cell r="D458">
            <v>1.6174999999999999</v>
          </cell>
          <cell r="E458" t="str">
            <v xml:space="preserve">     </v>
          </cell>
          <cell r="F458" t="str">
            <v xml:space="preserve">    </v>
          </cell>
          <cell r="G458" t="str">
            <v xml:space="preserve">     </v>
          </cell>
          <cell r="H458" t="str">
            <v xml:space="preserve">    </v>
          </cell>
          <cell r="I458">
            <v>2.8</v>
          </cell>
          <cell r="J458">
            <v>343</v>
          </cell>
          <cell r="K458">
            <v>3.69</v>
          </cell>
          <cell r="L458">
            <v>210</v>
          </cell>
          <cell r="M458">
            <v>2.58</v>
          </cell>
          <cell r="N458">
            <v>210</v>
          </cell>
          <cell r="O458">
            <v>2.19</v>
          </cell>
          <cell r="P458">
            <v>465</v>
          </cell>
          <cell r="Q458">
            <v>1.1299999999999999</v>
          </cell>
          <cell r="R458">
            <v>568</v>
          </cell>
          <cell r="S458">
            <v>8.19</v>
          </cell>
          <cell r="T458">
            <v>382</v>
          </cell>
          <cell r="U458">
            <v>85</v>
          </cell>
          <cell r="V458">
            <v>2</v>
          </cell>
          <cell r="W458">
            <v>144</v>
          </cell>
          <cell r="X458">
            <v>12</v>
          </cell>
          <cell r="Y458">
            <v>132</v>
          </cell>
          <cell r="Z458">
            <v>2777</v>
          </cell>
          <cell r="AA458">
            <v>3.32</v>
          </cell>
          <cell r="AB458">
            <v>9.08</v>
          </cell>
        </row>
        <row r="459">
          <cell r="B459">
            <v>2956</v>
          </cell>
          <cell r="C459" t="str">
            <v xml:space="preserve">PLAN 29                         </v>
          </cell>
          <cell r="D459">
            <v>18.743500000000001</v>
          </cell>
          <cell r="E459" t="str">
            <v xml:space="preserve">     </v>
          </cell>
          <cell r="F459" t="str">
            <v xml:space="preserve">    </v>
          </cell>
          <cell r="G459" t="str">
            <v xml:space="preserve">     </v>
          </cell>
          <cell r="H459" t="str">
            <v xml:space="preserve">    </v>
          </cell>
          <cell r="I459">
            <v>2.8</v>
          </cell>
          <cell r="J459">
            <v>341</v>
          </cell>
          <cell r="K459">
            <v>3.53</v>
          </cell>
          <cell r="L459">
            <v>259</v>
          </cell>
          <cell r="M459">
            <v>2.88</v>
          </cell>
          <cell r="N459">
            <v>150</v>
          </cell>
          <cell r="O459">
            <v>3.51</v>
          </cell>
          <cell r="P459">
            <v>104</v>
          </cell>
          <cell r="Q459">
            <v>2.27</v>
          </cell>
          <cell r="R459">
            <v>121</v>
          </cell>
          <cell r="S459">
            <v>7.73</v>
          </cell>
          <cell r="T459">
            <v>522</v>
          </cell>
          <cell r="U459">
            <v>60</v>
          </cell>
          <cell r="V459">
            <v>4</v>
          </cell>
          <cell r="W459">
            <v>2</v>
          </cell>
          <cell r="X459">
            <v>22</v>
          </cell>
          <cell r="Y459">
            <v>-20</v>
          </cell>
          <cell r="Z459">
            <v>1786</v>
          </cell>
          <cell r="AA459">
            <v>0.79</v>
          </cell>
          <cell r="AB459">
            <v>1.35</v>
          </cell>
        </row>
        <row r="460">
          <cell r="B460">
            <v>3057</v>
          </cell>
          <cell r="C460" t="str">
            <v xml:space="preserve">FERAG IBERICA                   </v>
          </cell>
          <cell r="D460">
            <v>1.7101999999999999</v>
          </cell>
          <cell r="E460" t="str">
            <v xml:space="preserve">     </v>
          </cell>
          <cell r="F460" t="str">
            <v xml:space="preserve">    </v>
          </cell>
          <cell r="G460" t="str">
            <v xml:space="preserve">     </v>
          </cell>
          <cell r="H460" t="str">
            <v xml:space="preserve">    </v>
          </cell>
          <cell r="I460">
            <v>2.8</v>
          </cell>
          <cell r="J460">
            <v>339</v>
          </cell>
          <cell r="K460">
            <v>3.59</v>
          </cell>
          <cell r="L460">
            <v>241</v>
          </cell>
          <cell r="M460">
            <v>2.04</v>
          </cell>
          <cell r="N460">
            <v>477</v>
          </cell>
          <cell r="O460">
            <v>1.95</v>
          </cell>
          <cell r="P460">
            <v>616</v>
          </cell>
          <cell r="Q460">
            <v>1.1299999999999999</v>
          </cell>
          <cell r="R460">
            <v>569</v>
          </cell>
          <cell r="S460">
            <v>8.19</v>
          </cell>
          <cell r="T460">
            <v>383</v>
          </cell>
          <cell r="U460">
            <v>7</v>
          </cell>
          <cell r="V460" t="str">
            <v xml:space="preserve">      </v>
          </cell>
          <cell r="W460" t="str">
            <v xml:space="preserve">      </v>
          </cell>
          <cell r="X460" t="str">
            <v xml:space="preserve">      </v>
          </cell>
          <cell r="Y460" t="str">
            <v xml:space="preserve">      </v>
          </cell>
          <cell r="Z460">
            <v>154</v>
          </cell>
          <cell r="AA460">
            <v>1.25</v>
          </cell>
          <cell r="AB460">
            <v>5.1100000000000003</v>
          </cell>
        </row>
        <row r="461">
          <cell r="B461">
            <v>2329</v>
          </cell>
          <cell r="C461" t="str">
            <v xml:space="preserve">AGUAS MINICIP.ALICANTE          </v>
          </cell>
          <cell r="D461">
            <v>11.2502</v>
          </cell>
          <cell r="E461" t="str">
            <v xml:space="preserve">     </v>
          </cell>
          <cell r="F461" t="str">
            <v xml:space="preserve">    </v>
          </cell>
          <cell r="G461" t="str">
            <v xml:space="preserve">     </v>
          </cell>
          <cell r="H461" t="str">
            <v xml:space="preserve">    </v>
          </cell>
          <cell r="I461">
            <v>2.79</v>
          </cell>
          <cell r="J461">
            <v>345</v>
          </cell>
          <cell r="K461">
            <v>2.79</v>
          </cell>
          <cell r="L461">
            <v>571</v>
          </cell>
          <cell r="M461">
            <v>1.86</v>
          </cell>
          <cell r="N461">
            <v>583</v>
          </cell>
          <cell r="O461">
            <v>2.61</v>
          </cell>
          <cell r="P461">
            <v>263</v>
          </cell>
          <cell r="Q461">
            <v>1.66</v>
          </cell>
          <cell r="R461">
            <v>271</v>
          </cell>
          <cell r="S461">
            <v>8.17</v>
          </cell>
          <cell r="T461">
            <v>387</v>
          </cell>
          <cell r="U461">
            <v>451</v>
          </cell>
          <cell r="V461">
            <v>32</v>
          </cell>
          <cell r="W461">
            <v>242</v>
          </cell>
          <cell r="X461">
            <v>165</v>
          </cell>
          <cell r="Y461">
            <v>77</v>
          </cell>
          <cell r="Z461">
            <v>9304</v>
          </cell>
          <cell r="AA461">
            <v>1.8</v>
          </cell>
          <cell r="AB461">
            <v>-0.46</v>
          </cell>
        </row>
        <row r="462">
          <cell r="B462">
            <v>2769</v>
          </cell>
          <cell r="C462" t="str">
            <v xml:space="preserve">MED.Y ODONTOLOGI.CODENTA        </v>
          </cell>
          <cell r="D462">
            <v>69.591200000000001</v>
          </cell>
          <cell r="E462" t="str">
            <v xml:space="preserve">     </v>
          </cell>
          <cell r="F462" t="str">
            <v xml:space="preserve">    </v>
          </cell>
          <cell r="G462" t="str">
            <v xml:space="preserve">     </v>
          </cell>
          <cell r="H462" t="str">
            <v xml:space="preserve">    </v>
          </cell>
          <cell r="I462">
            <v>2.77</v>
          </cell>
          <cell r="J462">
            <v>349</v>
          </cell>
          <cell r="K462">
            <v>2.4500000000000002</v>
          </cell>
          <cell r="L462">
            <v>727</v>
          </cell>
          <cell r="M462">
            <v>1.47</v>
          </cell>
          <cell r="N462">
            <v>766</v>
          </cell>
          <cell r="O462">
            <v>1.83</v>
          </cell>
          <cell r="P462">
            <v>655</v>
          </cell>
          <cell r="Q462">
            <v>0.4</v>
          </cell>
          <cell r="R462">
            <v>898</v>
          </cell>
          <cell r="S462">
            <v>8.41</v>
          </cell>
          <cell r="T462">
            <v>308</v>
          </cell>
          <cell r="U462">
            <v>18</v>
          </cell>
          <cell r="V462" t="str">
            <v xml:space="preserve">      </v>
          </cell>
          <cell r="W462" t="str">
            <v xml:space="preserve">      </v>
          </cell>
          <cell r="X462" t="str">
            <v xml:space="preserve">      </v>
          </cell>
          <cell r="Y462" t="str">
            <v xml:space="preserve">      </v>
          </cell>
          <cell r="Z462">
            <v>130</v>
          </cell>
          <cell r="AA462">
            <v>1.1000000000000001</v>
          </cell>
          <cell r="AB462">
            <v>4.22</v>
          </cell>
        </row>
        <row r="463">
          <cell r="B463">
            <v>3152</v>
          </cell>
          <cell r="C463" t="str">
            <v xml:space="preserve">MARPOSS                         </v>
          </cell>
          <cell r="D463">
            <v>1.7067000000000001</v>
          </cell>
          <cell r="E463" t="str">
            <v xml:space="preserve">     </v>
          </cell>
          <cell r="F463" t="str">
            <v xml:space="preserve">    </v>
          </cell>
          <cell r="G463" t="str">
            <v xml:space="preserve">     </v>
          </cell>
          <cell r="H463" t="str">
            <v xml:space="preserve">    </v>
          </cell>
          <cell r="I463">
            <v>2.77</v>
          </cell>
          <cell r="J463">
            <v>348</v>
          </cell>
          <cell r="K463">
            <v>3.15</v>
          </cell>
          <cell r="L463">
            <v>383</v>
          </cell>
          <cell r="M463">
            <v>1.82</v>
          </cell>
          <cell r="N463">
            <v>597</v>
          </cell>
          <cell r="O463">
            <v>1.39</v>
          </cell>
          <cell r="P463">
            <v>782</v>
          </cell>
          <cell r="Q463">
            <v>0.63</v>
          </cell>
          <cell r="R463">
            <v>811</v>
          </cell>
          <cell r="S463">
            <v>7.41</v>
          </cell>
          <cell r="T463">
            <v>710</v>
          </cell>
          <cell r="U463">
            <v>30</v>
          </cell>
          <cell r="V463">
            <v>3</v>
          </cell>
          <cell r="W463" t="str">
            <v xml:space="preserve">      </v>
          </cell>
          <cell r="X463" t="str">
            <v xml:space="preserve">      </v>
          </cell>
          <cell r="Y463" t="str">
            <v xml:space="preserve">      </v>
          </cell>
          <cell r="Z463">
            <v>955</v>
          </cell>
          <cell r="AA463">
            <v>-1.05</v>
          </cell>
          <cell r="AB463">
            <v>-3.15</v>
          </cell>
        </row>
        <row r="464">
          <cell r="B464">
            <v>2613</v>
          </cell>
          <cell r="C464" t="str">
            <v xml:space="preserve">DIPUTACION DE OURENSE           </v>
          </cell>
          <cell r="D464">
            <v>10.5527</v>
          </cell>
          <cell r="E464" t="str">
            <v xml:space="preserve">     </v>
          </cell>
          <cell r="F464" t="str">
            <v xml:space="preserve">    </v>
          </cell>
          <cell r="G464" t="str">
            <v xml:space="preserve">     </v>
          </cell>
          <cell r="H464" t="str">
            <v xml:space="preserve">    </v>
          </cell>
          <cell r="I464">
            <v>2.76</v>
          </cell>
          <cell r="J464">
            <v>351</v>
          </cell>
          <cell r="K464">
            <v>2.7</v>
          </cell>
          <cell r="L464">
            <v>625</v>
          </cell>
          <cell r="M464">
            <v>1.26</v>
          </cell>
          <cell r="N464">
            <v>833</v>
          </cell>
          <cell r="O464">
            <v>0.63</v>
          </cell>
          <cell r="P464">
            <v>975</v>
          </cell>
          <cell r="Q464">
            <v>0.27</v>
          </cell>
          <cell r="R464">
            <v>951</v>
          </cell>
          <cell r="S464">
            <v>5.76</v>
          </cell>
          <cell r="T464">
            <v>1149</v>
          </cell>
          <cell r="U464">
            <v>462</v>
          </cell>
          <cell r="V464">
            <v>58</v>
          </cell>
          <cell r="W464">
            <v>245</v>
          </cell>
          <cell r="X464">
            <v>168</v>
          </cell>
          <cell r="Y464">
            <v>77</v>
          </cell>
          <cell r="Z464">
            <v>8889</v>
          </cell>
          <cell r="AA464">
            <v>1.25</v>
          </cell>
          <cell r="AB464">
            <v>2.76</v>
          </cell>
        </row>
        <row r="465">
          <cell r="B465">
            <v>2998</v>
          </cell>
          <cell r="C465" t="str">
            <v xml:space="preserve">006-034-034                     </v>
          </cell>
          <cell r="D465">
            <v>29.813199999999998</v>
          </cell>
          <cell r="E465" t="str">
            <v xml:space="preserve">     </v>
          </cell>
          <cell r="F465" t="str">
            <v xml:space="preserve">    </v>
          </cell>
          <cell r="G465" t="str">
            <v xml:space="preserve">     </v>
          </cell>
          <cell r="H465" t="str">
            <v xml:space="preserve">    </v>
          </cell>
          <cell r="I465">
            <v>2.76</v>
          </cell>
          <cell r="J465">
            <v>350</v>
          </cell>
          <cell r="K465">
            <v>2.96</v>
          </cell>
          <cell r="L465">
            <v>512</v>
          </cell>
          <cell r="M465">
            <v>2.25</v>
          </cell>
          <cell r="N465">
            <v>368</v>
          </cell>
          <cell r="O465">
            <v>2.14</v>
          </cell>
          <cell r="P465">
            <v>491</v>
          </cell>
          <cell r="Q465">
            <v>1.0900000000000001</v>
          </cell>
          <cell r="R465">
            <v>605</v>
          </cell>
          <cell r="S465">
            <v>7.71</v>
          </cell>
          <cell r="T465">
            <v>528</v>
          </cell>
          <cell r="U465">
            <v>450</v>
          </cell>
          <cell r="V465">
            <v>46</v>
          </cell>
          <cell r="W465">
            <v>116</v>
          </cell>
          <cell r="X465">
            <v>114</v>
          </cell>
          <cell r="Y465">
            <v>2</v>
          </cell>
          <cell r="Z465">
            <v>4435</v>
          </cell>
          <cell r="AA465">
            <v>1.78</v>
          </cell>
          <cell r="AB465">
            <v>3.31</v>
          </cell>
        </row>
        <row r="466">
          <cell r="B466">
            <v>2598</v>
          </cell>
          <cell r="C466" t="str">
            <v xml:space="preserve">006-019-019                     </v>
          </cell>
          <cell r="D466">
            <v>1.7875000000000001</v>
          </cell>
          <cell r="E466" t="str">
            <v xml:space="preserve">     </v>
          </cell>
          <cell r="F466" t="str">
            <v xml:space="preserve">    </v>
          </cell>
          <cell r="G466" t="str">
            <v xml:space="preserve">     </v>
          </cell>
          <cell r="H466" t="str">
            <v xml:space="preserve">    </v>
          </cell>
          <cell r="I466">
            <v>2.75</v>
          </cell>
          <cell r="J466">
            <v>355</v>
          </cell>
          <cell r="K466">
            <v>2.96</v>
          </cell>
          <cell r="L466">
            <v>516</v>
          </cell>
          <cell r="M466">
            <v>2.25</v>
          </cell>
          <cell r="N466">
            <v>369</v>
          </cell>
          <cell r="O466">
            <v>2.13</v>
          </cell>
          <cell r="P466">
            <v>494</v>
          </cell>
          <cell r="Q466">
            <v>1.07</v>
          </cell>
          <cell r="R466">
            <v>609</v>
          </cell>
          <cell r="S466">
            <v>7.67</v>
          </cell>
          <cell r="T466">
            <v>542</v>
          </cell>
          <cell r="U466">
            <v>669</v>
          </cell>
          <cell r="V466">
            <v>39</v>
          </cell>
          <cell r="W466">
            <v>94</v>
          </cell>
          <cell r="X466">
            <v>139</v>
          </cell>
          <cell r="Y466">
            <v>-45</v>
          </cell>
          <cell r="Z466">
            <v>6876</v>
          </cell>
          <cell r="AA466">
            <v>-0.04</v>
          </cell>
          <cell r="AB466">
            <v>1.78</v>
          </cell>
        </row>
        <row r="467">
          <cell r="B467">
            <v>2680</v>
          </cell>
          <cell r="C467" t="str">
            <v xml:space="preserve">AJUNTAMENT HOSPITALET           </v>
          </cell>
          <cell r="D467">
            <v>10.6836</v>
          </cell>
          <cell r="E467" t="str">
            <v xml:space="preserve">     </v>
          </cell>
          <cell r="F467" t="str">
            <v xml:space="preserve">    </v>
          </cell>
          <cell r="G467" t="str">
            <v xml:space="preserve">     </v>
          </cell>
          <cell r="H467" t="str">
            <v xml:space="preserve">    </v>
          </cell>
          <cell r="I467">
            <v>2.75</v>
          </cell>
          <cell r="J467">
            <v>354</v>
          </cell>
          <cell r="K467">
            <v>2.72</v>
          </cell>
          <cell r="L467">
            <v>606</v>
          </cell>
          <cell r="M467">
            <v>2.38</v>
          </cell>
          <cell r="N467">
            <v>291</v>
          </cell>
          <cell r="O467">
            <v>2.42</v>
          </cell>
          <cell r="P467">
            <v>339</v>
          </cell>
          <cell r="Q467">
            <v>1.26</v>
          </cell>
          <cell r="R467">
            <v>511</v>
          </cell>
          <cell r="S467">
            <v>8.91</v>
          </cell>
          <cell r="T467">
            <v>200</v>
          </cell>
          <cell r="U467">
            <v>1102</v>
          </cell>
          <cell r="V467">
            <v>107</v>
          </cell>
          <cell r="W467">
            <v>91</v>
          </cell>
          <cell r="X467">
            <v>161</v>
          </cell>
          <cell r="Y467">
            <v>-70</v>
          </cell>
          <cell r="Z467">
            <v>10868</v>
          </cell>
          <cell r="AA467">
            <v>1</v>
          </cell>
          <cell r="AB467">
            <v>3.82</v>
          </cell>
        </row>
        <row r="468">
          <cell r="B468">
            <v>3008</v>
          </cell>
          <cell r="C468" t="str">
            <v xml:space="preserve">PLAN 3035                       </v>
          </cell>
          <cell r="D468">
            <v>10.6899</v>
          </cell>
          <cell r="E468" t="str">
            <v xml:space="preserve">     </v>
          </cell>
          <cell r="F468" t="str">
            <v xml:space="preserve">    </v>
          </cell>
          <cell r="G468" t="str">
            <v xml:space="preserve">     </v>
          </cell>
          <cell r="H468" t="str">
            <v xml:space="preserve">    </v>
          </cell>
          <cell r="I468">
            <v>2.75</v>
          </cell>
          <cell r="J468">
            <v>353</v>
          </cell>
          <cell r="K468">
            <v>3.4</v>
          </cell>
          <cell r="L468">
            <v>298</v>
          </cell>
          <cell r="M468">
            <v>2.8</v>
          </cell>
          <cell r="N468">
            <v>172</v>
          </cell>
          <cell r="O468">
            <v>3.53</v>
          </cell>
          <cell r="P468">
            <v>100</v>
          </cell>
          <cell r="Q468">
            <v>2.2999999999999998</v>
          </cell>
          <cell r="R468">
            <v>118</v>
          </cell>
          <cell r="S468">
            <v>7.75</v>
          </cell>
          <cell r="T468">
            <v>509</v>
          </cell>
          <cell r="U468">
            <v>124</v>
          </cell>
          <cell r="V468">
            <v>12</v>
          </cell>
          <cell r="W468">
            <v>101</v>
          </cell>
          <cell r="X468">
            <v>58</v>
          </cell>
          <cell r="Y468">
            <v>43</v>
          </cell>
          <cell r="Z468">
            <v>3778</v>
          </cell>
          <cell r="AA468">
            <v>-0.28000000000000003</v>
          </cell>
          <cell r="AB468">
            <v>3.48</v>
          </cell>
        </row>
        <row r="469">
          <cell r="B469">
            <v>3105</v>
          </cell>
          <cell r="C469" t="str">
            <v xml:space="preserve">PERS.AL SERV.DIP.BARCELO.       </v>
          </cell>
          <cell r="D469">
            <v>11.374700000000001</v>
          </cell>
          <cell r="E469" t="str">
            <v xml:space="preserve">     </v>
          </cell>
          <cell r="F469" t="str">
            <v xml:space="preserve">    </v>
          </cell>
          <cell r="G469" t="str">
            <v xml:space="preserve">     </v>
          </cell>
          <cell r="H469" t="str">
            <v xml:space="preserve">    </v>
          </cell>
          <cell r="I469">
            <v>2.74</v>
          </cell>
          <cell r="J469">
            <v>356</v>
          </cell>
          <cell r="K469">
            <v>2.73</v>
          </cell>
          <cell r="L469">
            <v>602</v>
          </cell>
          <cell r="M469">
            <v>2.39</v>
          </cell>
          <cell r="N469">
            <v>281</v>
          </cell>
          <cell r="O469">
            <v>2.44</v>
          </cell>
          <cell r="P469">
            <v>338</v>
          </cell>
          <cell r="Q469">
            <v>1.27</v>
          </cell>
          <cell r="R469">
            <v>494</v>
          </cell>
          <cell r="S469">
            <v>8.9499999999999993</v>
          </cell>
          <cell r="T469">
            <v>196</v>
          </cell>
          <cell r="U469">
            <v>6267</v>
          </cell>
          <cell r="V469">
            <v>137</v>
          </cell>
          <cell r="W469">
            <v>148</v>
          </cell>
          <cell r="X469">
            <v>287</v>
          </cell>
          <cell r="Y469">
            <v>-139</v>
          </cell>
          <cell r="Z469">
            <v>17043</v>
          </cell>
          <cell r="AA469">
            <v>0.89</v>
          </cell>
          <cell r="AB469">
            <v>3.49</v>
          </cell>
        </row>
        <row r="470">
          <cell r="B470">
            <v>2426</v>
          </cell>
          <cell r="C470" t="str">
            <v xml:space="preserve">AYTO. LUGO PP                   </v>
          </cell>
          <cell r="D470">
            <v>10.9085</v>
          </cell>
          <cell r="E470" t="str">
            <v xml:space="preserve">     </v>
          </cell>
          <cell r="F470" t="str">
            <v xml:space="preserve">    </v>
          </cell>
          <cell r="G470" t="str">
            <v xml:space="preserve">     </v>
          </cell>
          <cell r="H470" t="str">
            <v xml:space="preserve">    </v>
          </cell>
          <cell r="I470">
            <v>2.71</v>
          </cell>
          <cell r="J470">
            <v>359</v>
          </cell>
          <cell r="K470">
            <v>2.91</v>
          </cell>
          <cell r="L470">
            <v>532</v>
          </cell>
          <cell r="M470">
            <v>1.58</v>
          </cell>
          <cell r="N470">
            <v>682</v>
          </cell>
          <cell r="O470">
            <v>0.41</v>
          </cell>
          <cell r="P470">
            <v>1030</v>
          </cell>
          <cell r="Q470">
            <v>-0.16</v>
          </cell>
          <cell r="R470">
            <v>1067</v>
          </cell>
          <cell r="S470">
            <v>5.5</v>
          </cell>
          <cell r="T470">
            <v>1183</v>
          </cell>
          <cell r="U470">
            <v>514</v>
          </cell>
          <cell r="V470">
            <v>67</v>
          </cell>
          <cell r="W470">
            <v>114</v>
          </cell>
          <cell r="X470">
            <v>118</v>
          </cell>
          <cell r="Y470">
            <v>-4</v>
          </cell>
          <cell r="Z470">
            <v>4731</v>
          </cell>
          <cell r="AA470">
            <v>1.08</v>
          </cell>
          <cell r="AB470">
            <v>2.12</v>
          </cell>
        </row>
        <row r="471">
          <cell r="B471">
            <v>1861</v>
          </cell>
          <cell r="C471" t="str">
            <v xml:space="preserve">FPIV (XIII)                     </v>
          </cell>
          <cell r="D471">
            <v>31.605599999999999</v>
          </cell>
          <cell r="E471" t="str">
            <v xml:space="preserve">     </v>
          </cell>
          <cell r="F471" t="str">
            <v xml:space="preserve">    </v>
          </cell>
          <cell r="G471" t="str">
            <v xml:space="preserve">     </v>
          </cell>
          <cell r="H471" t="str">
            <v xml:space="preserve">    </v>
          </cell>
          <cell r="I471">
            <v>2.7</v>
          </cell>
          <cell r="J471">
            <v>365</v>
          </cell>
          <cell r="K471">
            <v>2.75</v>
          </cell>
          <cell r="L471">
            <v>589</v>
          </cell>
          <cell r="M471">
            <v>1.2</v>
          </cell>
          <cell r="N471">
            <v>853</v>
          </cell>
          <cell r="O471">
            <v>0.44</v>
          </cell>
          <cell r="P471">
            <v>1017</v>
          </cell>
          <cell r="Q471">
            <v>-0.03</v>
          </cell>
          <cell r="R471">
            <v>1024</v>
          </cell>
          <cell r="S471">
            <v>6.51</v>
          </cell>
          <cell r="T471">
            <v>1000</v>
          </cell>
          <cell r="U471">
            <v>95</v>
          </cell>
          <cell r="V471">
            <v>1</v>
          </cell>
          <cell r="W471" t="str">
            <v xml:space="preserve">      </v>
          </cell>
          <cell r="X471">
            <v>16</v>
          </cell>
          <cell r="Y471">
            <v>-16</v>
          </cell>
          <cell r="Z471">
            <v>390</v>
          </cell>
          <cell r="AA471">
            <v>-3.16</v>
          </cell>
          <cell r="AB471">
            <v>-0.99</v>
          </cell>
        </row>
        <row r="472">
          <cell r="B472">
            <v>2991</v>
          </cell>
          <cell r="C472" t="str">
            <v xml:space="preserve">ELECTRONIC ARTS                 </v>
          </cell>
          <cell r="D472">
            <v>68.727500000000006</v>
          </cell>
          <cell r="E472" t="str">
            <v xml:space="preserve">     </v>
          </cell>
          <cell r="F472" t="str">
            <v xml:space="preserve">    </v>
          </cell>
          <cell r="G472" t="str">
            <v xml:space="preserve">     </v>
          </cell>
          <cell r="H472" t="str">
            <v xml:space="preserve">    </v>
          </cell>
          <cell r="I472">
            <v>2.7</v>
          </cell>
          <cell r="J472">
            <v>364</v>
          </cell>
          <cell r="K472">
            <v>3.11</v>
          </cell>
          <cell r="L472">
            <v>414</v>
          </cell>
          <cell r="M472">
            <v>2.0099999999999998</v>
          </cell>
          <cell r="N472">
            <v>504</v>
          </cell>
          <cell r="O472">
            <v>1.52</v>
          </cell>
          <cell r="P472">
            <v>748</v>
          </cell>
          <cell r="Q472">
            <v>0.76</v>
          </cell>
          <cell r="R472">
            <v>750</v>
          </cell>
          <cell r="S472">
            <v>7.25</v>
          </cell>
          <cell r="T472">
            <v>778</v>
          </cell>
          <cell r="U472">
            <v>812</v>
          </cell>
          <cell r="V472" t="str">
            <v xml:space="preserve">      </v>
          </cell>
          <cell r="W472">
            <v>669</v>
          </cell>
          <cell r="X472" t="str">
            <v xml:space="preserve">      </v>
          </cell>
          <cell r="Y472">
            <v>669</v>
          </cell>
          <cell r="Z472">
            <v>9762</v>
          </cell>
          <cell r="AA472">
            <v>3.29</v>
          </cell>
          <cell r="AB472">
            <v>9.77</v>
          </cell>
        </row>
        <row r="473">
          <cell r="B473">
            <v>2770</v>
          </cell>
          <cell r="C473" t="str">
            <v xml:space="preserve">PP CAJAMADRID 58                </v>
          </cell>
          <cell r="D473">
            <v>53.981200000000001</v>
          </cell>
          <cell r="E473" t="str">
            <v xml:space="preserve">     </v>
          </cell>
          <cell r="F473" t="str">
            <v xml:space="preserve">    </v>
          </cell>
          <cell r="G473" t="str">
            <v xml:space="preserve">     </v>
          </cell>
          <cell r="H473" t="str">
            <v xml:space="preserve">    </v>
          </cell>
          <cell r="I473">
            <v>2.69</v>
          </cell>
          <cell r="J473">
            <v>369</v>
          </cell>
          <cell r="K473">
            <v>2.36</v>
          </cell>
          <cell r="L473">
            <v>750</v>
          </cell>
          <cell r="M473">
            <v>1.52</v>
          </cell>
          <cell r="N473">
            <v>741</v>
          </cell>
          <cell r="O473">
            <v>2.1800000000000002</v>
          </cell>
          <cell r="P473">
            <v>471</v>
          </cell>
          <cell r="Q473">
            <v>0.77</v>
          </cell>
          <cell r="R473">
            <v>747</v>
          </cell>
          <cell r="S473">
            <v>7.64</v>
          </cell>
          <cell r="T473">
            <v>563</v>
          </cell>
          <cell r="U473">
            <v>809</v>
          </cell>
          <cell r="V473">
            <v>9</v>
          </cell>
          <cell r="W473">
            <v>14</v>
          </cell>
          <cell r="X473">
            <v>57</v>
          </cell>
          <cell r="Y473">
            <v>-43</v>
          </cell>
          <cell r="Z473">
            <v>4097</v>
          </cell>
          <cell r="AA473">
            <v>0.66</v>
          </cell>
          <cell r="AB473">
            <v>1.99</v>
          </cell>
        </row>
        <row r="474">
          <cell r="B474">
            <v>2875</v>
          </cell>
          <cell r="C474" t="str">
            <v xml:space="preserve">GRU.BARCLAYS EN ESPAÑA          </v>
          </cell>
          <cell r="D474">
            <v>17.836099999999998</v>
          </cell>
          <cell r="E474" t="str">
            <v xml:space="preserve">     </v>
          </cell>
          <cell r="F474" t="str">
            <v xml:space="preserve">    </v>
          </cell>
          <cell r="G474" t="str">
            <v xml:space="preserve">     </v>
          </cell>
          <cell r="H474" t="str">
            <v xml:space="preserve">    </v>
          </cell>
          <cell r="I474">
            <v>2.69</v>
          </cell>
          <cell r="J474">
            <v>368</v>
          </cell>
          <cell r="K474">
            <v>2.63</v>
          </cell>
          <cell r="L474">
            <v>664</v>
          </cell>
          <cell r="M474">
            <v>1.56</v>
          </cell>
          <cell r="N474">
            <v>721</v>
          </cell>
          <cell r="O474">
            <v>2.0099999999999998</v>
          </cell>
          <cell r="P474">
            <v>570</v>
          </cell>
          <cell r="Q474">
            <v>0.67</v>
          </cell>
          <cell r="R474">
            <v>791</v>
          </cell>
          <cell r="S474">
            <v>7.9</v>
          </cell>
          <cell r="T474">
            <v>462</v>
          </cell>
          <cell r="U474">
            <v>113</v>
          </cell>
          <cell r="V474" t="str">
            <v xml:space="preserve">      </v>
          </cell>
          <cell r="W474">
            <v>52</v>
          </cell>
          <cell r="X474" t="str">
            <v xml:space="preserve">      </v>
          </cell>
          <cell r="Y474">
            <v>52</v>
          </cell>
          <cell r="Z474">
            <v>870</v>
          </cell>
          <cell r="AA474">
            <v>1.08</v>
          </cell>
          <cell r="AB474">
            <v>3.14</v>
          </cell>
        </row>
        <row r="475">
          <cell r="B475">
            <v>1798</v>
          </cell>
          <cell r="C475" t="str">
            <v xml:space="preserve">FPIV (XII)                      </v>
          </cell>
          <cell r="D475">
            <v>31.625900000000001</v>
          </cell>
          <cell r="E475" t="str">
            <v xml:space="preserve">     </v>
          </cell>
          <cell r="F475" t="str">
            <v xml:space="preserve">    </v>
          </cell>
          <cell r="G475" t="str">
            <v xml:space="preserve">     </v>
          </cell>
          <cell r="H475" t="str">
            <v xml:space="preserve">    </v>
          </cell>
          <cell r="I475">
            <v>2.68</v>
          </cell>
          <cell r="J475">
            <v>371</v>
          </cell>
          <cell r="K475">
            <v>2.74</v>
          </cell>
          <cell r="L475">
            <v>595</v>
          </cell>
          <cell r="M475">
            <v>1.18</v>
          </cell>
          <cell r="N475">
            <v>861</v>
          </cell>
          <cell r="O475">
            <v>0.41</v>
          </cell>
          <cell r="P475">
            <v>1031</v>
          </cell>
          <cell r="Q475">
            <v>-0.08</v>
          </cell>
          <cell r="R475">
            <v>1038</v>
          </cell>
          <cell r="S475">
            <v>6.5</v>
          </cell>
          <cell r="T475">
            <v>1008</v>
          </cell>
          <cell r="U475">
            <v>102</v>
          </cell>
          <cell r="V475">
            <v>13</v>
          </cell>
          <cell r="W475">
            <v>113</v>
          </cell>
          <cell r="X475">
            <v>3</v>
          </cell>
          <cell r="Y475">
            <v>110</v>
          </cell>
          <cell r="Z475">
            <v>3417</v>
          </cell>
          <cell r="AA475">
            <v>1.85</v>
          </cell>
          <cell r="AB475">
            <v>6.41</v>
          </cell>
        </row>
        <row r="476">
          <cell r="B476">
            <v>2564</v>
          </cell>
          <cell r="C476" t="str">
            <v xml:space="preserve">ESCOLA LA MASIA                 </v>
          </cell>
          <cell r="D476">
            <v>12.363</v>
          </cell>
          <cell r="E476" t="str">
            <v xml:space="preserve">     </v>
          </cell>
          <cell r="F476" t="str">
            <v xml:space="preserve">    </v>
          </cell>
          <cell r="G476" t="str">
            <v xml:space="preserve">     </v>
          </cell>
          <cell r="H476" t="str">
            <v xml:space="preserve">    </v>
          </cell>
          <cell r="I476">
            <v>2.68</v>
          </cell>
          <cell r="J476">
            <v>373</v>
          </cell>
          <cell r="K476">
            <v>2.5299999999999998</v>
          </cell>
          <cell r="L476">
            <v>700</v>
          </cell>
          <cell r="M476">
            <v>1.27</v>
          </cell>
          <cell r="N476">
            <v>830</v>
          </cell>
          <cell r="O476">
            <v>0.62</v>
          </cell>
          <cell r="P476">
            <v>982</v>
          </cell>
          <cell r="Q476">
            <v>-0.25</v>
          </cell>
          <cell r="R476">
            <v>1082</v>
          </cell>
          <cell r="S476">
            <v>5.42</v>
          </cell>
          <cell r="T476">
            <v>1189</v>
          </cell>
          <cell r="U476">
            <v>27</v>
          </cell>
          <cell r="V476">
            <v>4</v>
          </cell>
          <cell r="W476" t="str">
            <v xml:space="preserve">      </v>
          </cell>
          <cell r="X476">
            <v>20</v>
          </cell>
          <cell r="Y476">
            <v>-20</v>
          </cell>
          <cell r="Z476">
            <v>421</v>
          </cell>
          <cell r="AA476">
            <v>-4.72</v>
          </cell>
          <cell r="AB476">
            <v>-3.33</v>
          </cell>
        </row>
        <row r="477">
          <cell r="B477">
            <v>1217</v>
          </cell>
          <cell r="C477" t="str">
            <v xml:space="preserve">104-009-009                     </v>
          </cell>
          <cell r="D477">
            <v>1.1584000000000001</v>
          </cell>
          <cell r="E477" t="str">
            <v xml:space="preserve">     </v>
          </cell>
          <cell r="F477" t="str">
            <v xml:space="preserve">    </v>
          </cell>
          <cell r="G477" t="str">
            <v xml:space="preserve">     </v>
          </cell>
          <cell r="H477" t="str">
            <v xml:space="preserve">    </v>
          </cell>
          <cell r="I477">
            <v>2.66</v>
          </cell>
          <cell r="J477">
            <v>376</v>
          </cell>
          <cell r="K477">
            <v>3.31</v>
          </cell>
          <cell r="L477">
            <v>321</v>
          </cell>
          <cell r="M477">
            <v>2.66</v>
          </cell>
          <cell r="N477">
            <v>192</v>
          </cell>
          <cell r="O477">
            <v>2.75</v>
          </cell>
          <cell r="P477">
            <v>221</v>
          </cell>
          <cell r="Q477">
            <v>1.99</v>
          </cell>
          <cell r="R477">
            <v>166</v>
          </cell>
          <cell r="S477">
            <v>8.91</v>
          </cell>
          <cell r="T477">
            <v>197</v>
          </cell>
          <cell r="U477">
            <v>35</v>
          </cell>
          <cell r="V477">
            <v>1</v>
          </cell>
          <cell r="W477" t="str">
            <v xml:space="preserve">      </v>
          </cell>
          <cell r="X477">
            <v>1</v>
          </cell>
          <cell r="Y477">
            <v>-1</v>
          </cell>
          <cell r="Z477">
            <v>571</v>
          </cell>
          <cell r="AA477">
            <v>0.93</v>
          </cell>
          <cell r="AB477">
            <v>4.6900000000000004</v>
          </cell>
        </row>
        <row r="478">
          <cell r="B478">
            <v>2255</v>
          </cell>
          <cell r="C478" t="str">
            <v xml:space="preserve">DUERO PYMES                     </v>
          </cell>
          <cell r="D478">
            <v>10.4549</v>
          </cell>
          <cell r="E478" t="str">
            <v xml:space="preserve">     </v>
          </cell>
          <cell r="F478" t="str">
            <v xml:space="preserve">    </v>
          </cell>
          <cell r="G478" t="str">
            <v xml:space="preserve">     </v>
          </cell>
          <cell r="H478" t="str">
            <v xml:space="preserve">    </v>
          </cell>
          <cell r="I478">
            <v>2.66</v>
          </cell>
          <cell r="J478">
            <v>377</v>
          </cell>
          <cell r="K478">
            <v>2.23</v>
          </cell>
          <cell r="L478">
            <v>782</v>
          </cell>
          <cell r="M478">
            <v>0.59</v>
          </cell>
          <cell r="N478">
            <v>991</v>
          </cell>
          <cell r="O478">
            <v>1.38</v>
          </cell>
          <cell r="P478">
            <v>783</v>
          </cell>
          <cell r="Q478">
            <v>1.25</v>
          </cell>
          <cell r="R478">
            <v>522</v>
          </cell>
          <cell r="S478">
            <v>8.7200000000000006</v>
          </cell>
          <cell r="T478">
            <v>231</v>
          </cell>
          <cell r="U478">
            <v>99</v>
          </cell>
          <cell r="V478">
            <v>4</v>
          </cell>
          <cell r="W478">
            <v>6</v>
          </cell>
          <cell r="X478">
            <v>13</v>
          </cell>
          <cell r="Y478">
            <v>-7</v>
          </cell>
          <cell r="Z478">
            <v>796</v>
          </cell>
          <cell r="AA478">
            <v>1.38</v>
          </cell>
          <cell r="AB478">
            <v>3.18</v>
          </cell>
        </row>
        <row r="479">
          <cell r="B479">
            <v>2268</v>
          </cell>
          <cell r="C479" t="str">
            <v xml:space="preserve">MERCAZARAGOZA                   </v>
          </cell>
          <cell r="D479">
            <v>68.178200000000004</v>
          </cell>
          <cell r="E479" t="str">
            <v xml:space="preserve">     </v>
          </cell>
          <cell r="F479" t="str">
            <v xml:space="preserve">    </v>
          </cell>
          <cell r="G479" t="str">
            <v xml:space="preserve">     </v>
          </cell>
          <cell r="H479" t="str">
            <v xml:space="preserve">    </v>
          </cell>
          <cell r="I479">
            <v>2.66</v>
          </cell>
          <cell r="J479">
            <v>374</v>
          </cell>
          <cell r="K479">
            <v>2.68</v>
          </cell>
          <cell r="L479">
            <v>632</v>
          </cell>
          <cell r="M479">
            <v>1.1399999999999999</v>
          </cell>
          <cell r="N479">
            <v>881</v>
          </cell>
          <cell r="O479">
            <v>0.68</v>
          </cell>
          <cell r="P479">
            <v>966</v>
          </cell>
          <cell r="Q479">
            <v>-0.21</v>
          </cell>
          <cell r="R479">
            <v>1074</v>
          </cell>
          <cell r="S479">
            <v>5.23</v>
          </cell>
          <cell r="T479">
            <v>1205</v>
          </cell>
          <cell r="U479">
            <v>89</v>
          </cell>
          <cell r="V479">
            <v>7</v>
          </cell>
          <cell r="W479" t="str">
            <v xml:space="preserve">      </v>
          </cell>
          <cell r="X479">
            <v>14</v>
          </cell>
          <cell r="Y479">
            <v>-14</v>
          </cell>
          <cell r="Z479">
            <v>390</v>
          </cell>
          <cell r="AA479">
            <v>-2.96</v>
          </cell>
          <cell r="AB479">
            <v>-2.29</v>
          </cell>
        </row>
        <row r="480">
          <cell r="B480">
            <v>2461</v>
          </cell>
          <cell r="C480" t="str">
            <v xml:space="preserve">DIARIO ABC                      </v>
          </cell>
          <cell r="D480">
            <v>1.8420000000000001</v>
          </cell>
          <cell r="E480" t="str">
            <v xml:space="preserve">     </v>
          </cell>
          <cell r="F480" t="str">
            <v xml:space="preserve">    </v>
          </cell>
          <cell r="G480" t="str">
            <v xml:space="preserve">     </v>
          </cell>
          <cell r="H480" t="str">
            <v xml:space="preserve">    </v>
          </cell>
          <cell r="I480">
            <v>2.66</v>
          </cell>
          <cell r="J480">
            <v>378</v>
          </cell>
          <cell r="K480">
            <v>2.65</v>
          </cell>
          <cell r="L480">
            <v>648</v>
          </cell>
          <cell r="M480">
            <v>1.51</v>
          </cell>
          <cell r="N480">
            <v>744</v>
          </cell>
          <cell r="O480">
            <v>0.95</v>
          </cell>
          <cell r="P480">
            <v>876</v>
          </cell>
          <cell r="Q480">
            <v>0.65</v>
          </cell>
          <cell r="R480">
            <v>799</v>
          </cell>
          <cell r="S480">
            <v>7.12</v>
          </cell>
          <cell r="T480">
            <v>822</v>
          </cell>
          <cell r="U480">
            <v>647</v>
          </cell>
          <cell r="V480">
            <v>108</v>
          </cell>
          <cell r="W480">
            <v>210</v>
          </cell>
          <cell r="X480">
            <v>655</v>
          </cell>
          <cell r="Y480">
            <v>-445</v>
          </cell>
          <cell r="Z480">
            <v>30858</v>
          </cell>
          <cell r="AA480">
            <v>0.14000000000000001</v>
          </cell>
          <cell r="AB480">
            <v>1.56</v>
          </cell>
        </row>
        <row r="481">
          <cell r="B481">
            <v>2815</v>
          </cell>
          <cell r="C481" t="str">
            <v xml:space="preserve">DIPUTACION PONTEVEDRA           </v>
          </cell>
          <cell r="D481">
            <v>11.1295</v>
          </cell>
          <cell r="E481" t="str">
            <v xml:space="preserve">     </v>
          </cell>
          <cell r="F481" t="str">
            <v xml:space="preserve">    </v>
          </cell>
          <cell r="G481" t="str">
            <v xml:space="preserve">     </v>
          </cell>
          <cell r="H481" t="str">
            <v xml:space="preserve">    </v>
          </cell>
          <cell r="I481">
            <v>2.66</v>
          </cell>
          <cell r="J481">
            <v>379</v>
          </cell>
          <cell r="K481">
            <v>2.61</v>
          </cell>
          <cell r="L481">
            <v>675</v>
          </cell>
          <cell r="M481">
            <v>1.18</v>
          </cell>
          <cell r="N481">
            <v>866</v>
          </cell>
          <cell r="O481">
            <v>0.55000000000000004</v>
          </cell>
          <cell r="P481">
            <v>992</v>
          </cell>
          <cell r="Q481">
            <v>0.2</v>
          </cell>
          <cell r="R481">
            <v>968</v>
          </cell>
          <cell r="S481">
            <v>5.68</v>
          </cell>
          <cell r="T481">
            <v>1161</v>
          </cell>
          <cell r="U481">
            <v>542</v>
          </cell>
          <cell r="V481">
            <v>76</v>
          </cell>
          <cell r="W481">
            <v>314</v>
          </cell>
          <cell r="X481">
            <v>243</v>
          </cell>
          <cell r="Y481">
            <v>71</v>
          </cell>
          <cell r="Z481">
            <v>7369</v>
          </cell>
          <cell r="AA481">
            <v>0.72</v>
          </cell>
          <cell r="AB481">
            <v>3.2</v>
          </cell>
        </row>
        <row r="482">
          <cell r="B482">
            <v>2841</v>
          </cell>
          <cell r="C482" t="str">
            <v xml:space="preserve">CAJAMURCIA PYMES                </v>
          </cell>
          <cell r="D482">
            <v>108.7886</v>
          </cell>
          <cell r="E482" t="str">
            <v xml:space="preserve">     </v>
          </cell>
          <cell r="F482" t="str">
            <v xml:space="preserve">    </v>
          </cell>
          <cell r="G482" t="str">
            <v xml:space="preserve">     </v>
          </cell>
          <cell r="H482" t="str">
            <v xml:space="preserve">    </v>
          </cell>
          <cell r="I482">
            <v>2.65</v>
          </cell>
          <cell r="J482">
            <v>380</v>
          </cell>
          <cell r="K482">
            <v>2.77</v>
          </cell>
          <cell r="L482">
            <v>578</v>
          </cell>
          <cell r="M482">
            <v>1.78</v>
          </cell>
          <cell r="N482">
            <v>620</v>
          </cell>
          <cell r="O482">
            <v>1.86</v>
          </cell>
          <cell r="P482">
            <v>645</v>
          </cell>
          <cell r="Q482">
            <v>0.55000000000000004</v>
          </cell>
          <cell r="R482">
            <v>838</v>
          </cell>
          <cell r="S482">
            <v>7.41</v>
          </cell>
          <cell r="T482">
            <v>698</v>
          </cell>
          <cell r="U482">
            <v>212</v>
          </cell>
          <cell r="V482">
            <v>3</v>
          </cell>
          <cell r="W482">
            <v>4</v>
          </cell>
          <cell r="X482">
            <v>34</v>
          </cell>
          <cell r="Y482">
            <v>-30</v>
          </cell>
          <cell r="Z482">
            <v>762</v>
          </cell>
          <cell r="AA482">
            <v>-0.24</v>
          </cell>
          <cell r="AB482">
            <v>-0.74</v>
          </cell>
        </row>
        <row r="483">
          <cell r="B483">
            <v>3117</v>
          </cell>
          <cell r="C483" t="str">
            <v xml:space="preserve">EXCMA.D.PRO.A CORUÑA            </v>
          </cell>
          <cell r="D483">
            <v>17.619399999999999</v>
          </cell>
          <cell r="E483" t="str">
            <v xml:space="preserve">     </v>
          </cell>
          <cell r="F483" t="str">
            <v xml:space="preserve">    </v>
          </cell>
          <cell r="G483" t="str">
            <v xml:space="preserve">     </v>
          </cell>
          <cell r="H483" t="str">
            <v xml:space="preserve">    </v>
          </cell>
          <cell r="I483">
            <v>2.65</v>
          </cell>
          <cell r="J483">
            <v>381</v>
          </cell>
          <cell r="K483">
            <v>2.42</v>
          </cell>
          <cell r="L483">
            <v>734</v>
          </cell>
          <cell r="M483">
            <v>1.33</v>
          </cell>
          <cell r="N483">
            <v>810</v>
          </cell>
          <cell r="O483">
            <v>0.73</v>
          </cell>
          <cell r="P483">
            <v>956</v>
          </cell>
          <cell r="Q483">
            <v>0.35</v>
          </cell>
          <cell r="R483">
            <v>913</v>
          </cell>
          <cell r="S483">
            <v>5.77</v>
          </cell>
          <cell r="T483">
            <v>1148</v>
          </cell>
          <cell r="U483">
            <v>688</v>
          </cell>
          <cell r="V483">
            <v>100</v>
          </cell>
          <cell r="W483">
            <v>29</v>
          </cell>
          <cell r="X483">
            <v>255</v>
          </cell>
          <cell r="Y483">
            <v>-226</v>
          </cell>
          <cell r="Z483">
            <v>11914</v>
          </cell>
          <cell r="AA483">
            <v>0.37</v>
          </cell>
          <cell r="AB483">
            <v>0.56999999999999995</v>
          </cell>
        </row>
        <row r="484">
          <cell r="B484">
            <v>255</v>
          </cell>
          <cell r="C484" t="str">
            <v xml:space="preserve">103-010-010                     </v>
          </cell>
          <cell r="D484">
            <v>2.8355000000000001</v>
          </cell>
          <cell r="E484" t="str">
            <v xml:space="preserve">     </v>
          </cell>
          <cell r="F484" t="str">
            <v xml:space="preserve">    </v>
          </cell>
          <cell r="G484" t="str">
            <v xml:space="preserve">     </v>
          </cell>
          <cell r="H484" t="str">
            <v xml:space="preserve">    </v>
          </cell>
          <cell r="I484">
            <v>2.64</v>
          </cell>
          <cell r="J484">
            <v>383</v>
          </cell>
          <cell r="K484">
            <v>3.54</v>
          </cell>
          <cell r="L484">
            <v>257</v>
          </cell>
          <cell r="M484">
            <v>2.5299999999999998</v>
          </cell>
          <cell r="N484">
            <v>237</v>
          </cell>
          <cell r="O484">
            <v>2.2200000000000002</v>
          </cell>
          <cell r="P484">
            <v>450</v>
          </cell>
          <cell r="Q484">
            <v>1.1599999999999999</v>
          </cell>
          <cell r="R484">
            <v>555</v>
          </cell>
          <cell r="S484">
            <v>8.14</v>
          </cell>
          <cell r="T484">
            <v>397</v>
          </cell>
          <cell r="U484">
            <v>134</v>
          </cell>
          <cell r="V484">
            <v>10</v>
          </cell>
          <cell r="W484">
            <v>55</v>
          </cell>
          <cell r="X484">
            <v>15</v>
          </cell>
          <cell r="Y484">
            <v>40</v>
          </cell>
          <cell r="Z484">
            <v>3339</v>
          </cell>
          <cell r="AA484">
            <v>1.71</v>
          </cell>
          <cell r="AB484">
            <v>4.7300000000000004</v>
          </cell>
        </row>
        <row r="485">
          <cell r="B485">
            <v>1915</v>
          </cell>
          <cell r="C485" t="str">
            <v xml:space="preserve">SGT-HUELVA                      </v>
          </cell>
          <cell r="D485">
            <v>12.292</v>
          </cell>
          <cell r="E485" t="str">
            <v xml:space="preserve">     </v>
          </cell>
          <cell r="F485" t="str">
            <v xml:space="preserve">    </v>
          </cell>
          <cell r="G485" t="str">
            <v xml:space="preserve">     </v>
          </cell>
          <cell r="H485" t="str">
            <v xml:space="preserve">    </v>
          </cell>
          <cell r="I485">
            <v>2.64</v>
          </cell>
          <cell r="J485">
            <v>384</v>
          </cell>
          <cell r="K485">
            <v>2.66</v>
          </cell>
          <cell r="L485">
            <v>645</v>
          </cell>
          <cell r="M485">
            <v>1.36</v>
          </cell>
          <cell r="N485">
            <v>796</v>
          </cell>
          <cell r="O485">
            <v>1.1000000000000001</v>
          </cell>
          <cell r="P485">
            <v>846</v>
          </cell>
          <cell r="Q485">
            <v>0.15</v>
          </cell>
          <cell r="R485">
            <v>977</v>
          </cell>
          <cell r="S485">
            <v>6.99</v>
          </cell>
          <cell r="T485">
            <v>889</v>
          </cell>
          <cell r="U485">
            <v>81</v>
          </cell>
          <cell r="V485" t="str">
            <v xml:space="preserve">      </v>
          </cell>
          <cell r="W485" t="str">
            <v xml:space="preserve">      </v>
          </cell>
          <cell r="X485" t="str">
            <v xml:space="preserve">      </v>
          </cell>
          <cell r="Y485" t="str">
            <v xml:space="preserve">      </v>
          </cell>
          <cell r="Z485">
            <v>100</v>
          </cell>
          <cell r="AA485">
            <v>0.54</v>
          </cell>
          <cell r="AB485">
            <v>2.4500000000000002</v>
          </cell>
        </row>
        <row r="486">
          <cell r="B486">
            <v>2912</v>
          </cell>
          <cell r="C486" t="str">
            <v xml:space="preserve">EXCMO. AYTO. ALMERIA            </v>
          </cell>
          <cell r="D486">
            <v>10.930400000000001</v>
          </cell>
          <cell r="E486" t="str">
            <v xml:space="preserve">     </v>
          </cell>
          <cell r="F486" t="str">
            <v xml:space="preserve">    </v>
          </cell>
          <cell r="G486" t="str">
            <v xml:space="preserve">     </v>
          </cell>
          <cell r="H486" t="str">
            <v xml:space="preserve">    </v>
          </cell>
          <cell r="I486">
            <v>2.63</v>
          </cell>
          <cell r="J486">
            <v>386</v>
          </cell>
          <cell r="K486">
            <v>2.2200000000000002</v>
          </cell>
          <cell r="L486">
            <v>784</v>
          </cell>
          <cell r="M486">
            <v>1.23</v>
          </cell>
          <cell r="N486">
            <v>841</v>
          </cell>
          <cell r="O486">
            <v>0.45</v>
          </cell>
          <cell r="P486">
            <v>1015</v>
          </cell>
          <cell r="Q486">
            <v>-0.01</v>
          </cell>
          <cell r="R486">
            <v>1020</v>
          </cell>
          <cell r="S486">
            <v>6.5</v>
          </cell>
          <cell r="T486">
            <v>1004</v>
          </cell>
          <cell r="U486">
            <v>887</v>
          </cell>
          <cell r="V486">
            <v>75</v>
          </cell>
          <cell r="W486">
            <v>216</v>
          </cell>
          <cell r="X486">
            <v>141</v>
          </cell>
          <cell r="Y486">
            <v>75</v>
          </cell>
          <cell r="Z486">
            <v>7968</v>
          </cell>
          <cell r="AA486">
            <v>1.86</v>
          </cell>
          <cell r="AB486">
            <v>3.72</v>
          </cell>
        </row>
        <row r="487">
          <cell r="B487">
            <v>254</v>
          </cell>
          <cell r="C487" t="str">
            <v xml:space="preserve">103-008-008                     </v>
          </cell>
          <cell r="D487">
            <v>2.84</v>
          </cell>
          <cell r="E487" t="str">
            <v xml:space="preserve">     </v>
          </cell>
          <cell r="F487" t="str">
            <v xml:space="preserve">    </v>
          </cell>
          <cell r="G487" t="str">
            <v xml:space="preserve">     </v>
          </cell>
          <cell r="H487" t="str">
            <v xml:space="preserve">    </v>
          </cell>
          <cell r="I487">
            <v>2.62</v>
          </cell>
          <cell r="J487">
            <v>387</v>
          </cell>
          <cell r="K487">
            <v>3.55</v>
          </cell>
          <cell r="L487">
            <v>254</v>
          </cell>
          <cell r="M487">
            <v>2.57</v>
          </cell>
          <cell r="N487">
            <v>213</v>
          </cell>
          <cell r="O487">
            <v>2.2400000000000002</v>
          </cell>
          <cell r="P487">
            <v>436</v>
          </cell>
          <cell r="Q487">
            <v>1.2</v>
          </cell>
          <cell r="R487">
            <v>538</v>
          </cell>
          <cell r="S487">
            <v>8.3000000000000007</v>
          </cell>
          <cell r="T487">
            <v>355</v>
          </cell>
          <cell r="U487">
            <v>615</v>
          </cell>
          <cell r="V487" t="str">
            <v xml:space="preserve">      </v>
          </cell>
          <cell r="W487">
            <v>1212</v>
          </cell>
          <cell r="X487" t="str">
            <v xml:space="preserve">      </v>
          </cell>
          <cell r="Y487">
            <v>1212</v>
          </cell>
          <cell r="Z487">
            <v>12266</v>
          </cell>
          <cell r="AA487">
            <v>6.79</v>
          </cell>
          <cell r="AB487">
            <v>12.32</v>
          </cell>
        </row>
        <row r="488">
          <cell r="B488">
            <v>2321</v>
          </cell>
          <cell r="C488" t="str">
            <v xml:space="preserve">AFFINITY PETCARE                </v>
          </cell>
          <cell r="D488">
            <v>31.094899999999999</v>
          </cell>
          <cell r="E488" t="str">
            <v xml:space="preserve">     </v>
          </cell>
          <cell r="F488" t="str">
            <v xml:space="preserve">    </v>
          </cell>
          <cell r="G488" t="str">
            <v xml:space="preserve">     </v>
          </cell>
          <cell r="H488" t="str">
            <v xml:space="preserve">    </v>
          </cell>
          <cell r="I488">
            <v>2.62</v>
          </cell>
          <cell r="J488">
            <v>388</v>
          </cell>
          <cell r="K488">
            <v>2.62</v>
          </cell>
          <cell r="L488">
            <v>667</v>
          </cell>
          <cell r="M488">
            <v>1.18</v>
          </cell>
          <cell r="N488">
            <v>869</v>
          </cell>
          <cell r="O488">
            <v>0.55000000000000004</v>
          </cell>
          <cell r="P488">
            <v>994</v>
          </cell>
          <cell r="Q488">
            <v>0.02</v>
          </cell>
          <cell r="R488">
            <v>1015</v>
          </cell>
          <cell r="S488">
            <v>6.21</v>
          </cell>
          <cell r="T488">
            <v>1079</v>
          </cell>
          <cell r="U488">
            <v>760</v>
          </cell>
          <cell r="V488">
            <v>17</v>
          </cell>
          <cell r="W488">
            <v>625</v>
          </cell>
          <cell r="X488">
            <v>29</v>
          </cell>
          <cell r="Y488">
            <v>596</v>
          </cell>
          <cell r="Z488">
            <v>12972</v>
          </cell>
          <cell r="AA488">
            <v>1.1399999999999999</v>
          </cell>
          <cell r="AB488">
            <v>4.75</v>
          </cell>
        </row>
        <row r="489">
          <cell r="B489">
            <v>1920</v>
          </cell>
          <cell r="C489" t="str">
            <v xml:space="preserve">ARG. VII (1)                    </v>
          </cell>
          <cell r="D489">
            <v>10.6402</v>
          </cell>
          <cell r="E489" t="str">
            <v xml:space="preserve">     </v>
          </cell>
          <cell r="F489" t="str">
            <v xml:space="preserve">    </v>
          </cell>
          <cell r="G489" t="str">
            <v xml:space="preserve">     </v>
          </cell>
          <cell r="H489" t="str">
            <v xml:space="preserve">    </v>
          </cell>
          <cell r="I489">
            <v>2.61</v>
          </cell>
          <cell r="J489">
            <v>390</v>
          </cell>
          <cell r="K489">
            <v>2.71</v>
          </cell>
          <cell r="L489">
            <v>616</v>
          </cell>
          <cell r="M489">
            <v>1.88</v>
          </cell>
          <cell r="N489">
            <v>573</v>
          </cell>
          <cell r="O489">
            <v>1.61</v>
          </cell>
          <cell r="P489">
            <v>728</v>
          </cell>
          <cell r="Q489">
            <v>1.1000000000000001</v>
          </cell>
          <cell r="R489">
            <v>594</v>
          </cell>
          <cell r="S489">
            <v>7.89</v>
          </cell>
          <cell r="T489">
            <v>465</v>
          </cell>
          <cell r="U489">
            <v>363</v>
          </cell>
          <cell r="V489">
            <v>4</v>
          </cell>
          <cell r="W489">
            <v>106</v>
          </cell>
          <cell r="X489">
            <v>4</v>
          </cell>
          <cell r="Y489">
            <v>102</v>
          </cell>
          <cell r="Z489">
            <v>3810</v>
          </cell>
          <cell r="AA489">
            <v>2.27</v>
          </cell>
          <cell r="AB489">
            <v>7.25</v>
          </cell>
        </row>
        <row r="490">
          <cell r="B490">
            <v>2673</v>
          </cell>
          <cell r="C490" t="str">
            <v xml:space="preserve">AYTO. COLMENAR VIEJO            </v>
          </cell>
          <cell r="D490">
            <v>76.671099999999996</v>
          </cell>
          <cell r="E490" t="str">
            <v xml:space="preserve">     </v>
          </cell>
          <cell r="F490" t="str">
            <v xml:space="preserve">    </v>
          </cell>
          <cell r="G490" t="str">
            <v xml:space="preserve">     </v>
          </cell>
          <cell r="H490" t="str">
            <v xml:space="preserve">    </v>
          </cell>
          <cell r="I490">
            <v>2.61</v>
          </cell>
          <cell r="J490">
            <v>389</v>
          </cell>
          <cell r="K490">
            <v>2.25</v>
          </cell>
          <cell r="L490">
            <v>777</v>
          </cell>
          <cell r="M490">
            <v>1.39</v>
          </cell>
          <cell r="N490">
            <v>788</v>
          </cell>
          <cell r="O490">
            <v>2.0299999999999998</v>
          </cell>
          <cell r="P490">
            <v>557</v>
          </cell>
          <cell r="Q490">
            <v>0.5</v>
          </cell>
          <cell r="R490">
            <v>863</v>
          </cell>
          <cell r="S490">
            <v>7.82</v>
          </cell>
          <cell r="T490">
            <v>486</v>
          </cell>
          <cell r="U490">
            <v>303</v>
          </cell>
          <cell r="V490">
            <v>35</v>
          </cell>
          <cell r="W490">
            <v>3</v>
          </cell>
          <cell r="X490">
            <v>230</v>
          </cell>
          <cell r="Y490">
            <v>-227</v>
          </cell>
          <cell r="Z490">
            <v>4916</v>
          </cell>
          <cell r="AA490">
            <v>-0.88</v>
          </cell>
          <cell r="AB490">
            <v>-1.73</v>
          </cell>
        </row>
        <row r="491">
          <cell r="B491">
            <v>2724</v>
          </cell>
          <cell r="C491" t="str">
            <v xml:space="preserve">EMASESA                         </v>
          </cell>
          <cell r="D491">
            <v>1.8380000000000001</v>
          </cell>
          <cell r="E491" t="str">
            <v xml:space="preserve">     </v>
          </cell>
          <cell r="F491" t="str">
            <v xml:space="preserve">    </v>
          </cell>
          <cell r="G491" t="str">
            <v xml:space="preserve">     </v>
          </cell>
          <cell r="H491" t="str">
            <v xml:space="preserve">    </v>
          </cell>
          <cell r="I491">
            <v>2.61</v>
          </cell>
          <cell r="J491">
            <v>392</v>
          </cell>
          <cell r="K491">
            <v>2.4700000000000002</v>
          </cell>
          <cell r="L491">
            <v>726</v>
          </cell>
          <cell r="M491">
            <v>1.07</v>
          </cell>
          <cell r="N491">
            <v>912</v>
          </cell>
          <cell r="O491">
            <v>0.27</v>
          </cell>
          <cell r="P491">
            <v>1068</v>
          </cell>
          <cell r="Q491">
            <v>-0.2</v>
          </cell>
          <cell r="R491">
            <v>1071</v>
          </cell>
          <cell r="S491">
            <v>6.64</v>
          </cell>
          <cell r="T491">
            <v>967</v>
          </cell>
          <cell r="U491">
            <v>780</v>
          </cell>
          <cell r="V491">
            <v>146</v>
          </cell>
          <cell r="W491">
            <v>585</v>
          </cell>
          <cell r="X491">
            <v>771</v>
          </cell>
          <cell r="Y491">
            <v>-186</v>
          </cell>
          <cell r="Z491">
            <v>16202</v>
          </cell>
          <cell r="AA491">
            <v>-0.43</v>
          </cell>
          <cell r="AB491">
            <v>-0.11</v>
          </cell>
        </row>
        <row r="492">
          <cell r="B492">
            <v>2683</v>
          </cell>
          <cell r="C492" t="str">
            <v xml:space="preserve">TRAB.AYTO. ALJARAQUE            </v>
          </cell>
          <cell r="D492">
            <v>1.4200000000000001E-2</v>
          </cell>
          <cell r="E492" t="str">
            <v xml:space="preserve">     </v>
          </cell>
          <cell r="F492" t="str">
            <v xml:space="preserve">    </v>
          </cell>
          <cell r="G492" t="str">
            <v xml:space="preserve">     </v>
          </cell>
          <cell r="H492" t="str">
            <v xml:space="preserve">    </v>
          </cell>
          <cell r="I492">
            <v>2.6</v>
          </cell>
          <cell r="J492">
            <v>393</v>
          </cell>
          <cell r="K492">
            <v>2.79</v>
          </cell>
          <cell r="L492">
            <v>572</v>
          </cell>
          <cell r="M492">
            <v>1.53</v>
          </cell>
          <cell r="N492">
            <v>739</v>
          </cell>
          <cell r="O492">
            <v>1.47</v>
          </cell>
          <cell r="P492">
            <v>768</v>
          </cell>
          <cell r="Q492">
            <v>0.47</v>
          </cell>
          <cell r="R492">
            <v>870</v>
          </cell>
          <cell r="S492">
            <v>6.77</v>
          </cell>
          <cell r="T492">
            <v>950</v>
          </cell>
          <cell r="U492">
            <v>134</v>
          </cell>
          <cell r="V492">
            <v>1</v>
          </cell>
          <cell r="W492">
            <v>2</v>
          </cell>
          <cell r="X492">
            <v>25</v>
          </cell>
          <cell r="Y492">
            <v>-23</v>
          </cell>
          <cell r="Z492">
            <v>484</v>
          </cell>
          <cell r="AA492">
            <v>0.15</v>
          </cell>
          <cell r="AB492">
            <v>-2.2000000000000002</v>
          </cell>
        </row>
        <row r="493">
          <cell r="B493">
            <v>3031</v>
          </cell>
          <cell r="C493" t="str">
            <v xml:space="preserve">FMC FORET                       </v>
          </cell>
          <cell r="D493">
            <v>30.916899999999998</v>
          </cell>
          <cell r="E493" t="str">
            <v xml:space="preserve">     </v>
          </cell>
          <cell r="F493" t="str">
            <v xml:space="preserve">    </v>
          </cell>
          <cell r="G493" t="str">
            <v xml:space="preserve">     </v>
          </cell>
          <cell r="H493" t="str">
            <v xml:space="preserve">    </v>
          </cell>
          <cell r="I493">
            <v>2.6</v>
          </cell>
          <cell r="J493">
            <v>394</v>
          </cell>
          <cell r="K493">
            <v>2.65</v>
          </cell>
          <cell r="L493">
            <v>649</v>
          </cell>
          <cell r="M493">
            <v>1.1000000000000001</v>
          </cell>
          <cell r="N493">
            <v>898</v>
          </cell>
          <cell r="O493">
            <v>0.34</v>
          </cell>
          <cell r="P493">
            <v>1049</v>
          </cell>
          <cell r="Q493">
            <v>-0.13</v>
          </cell>
          <cell r="R493">
            <v>1059</v>
          </cell>
          <cell r="S493">
            <v>6.4</v>
          </cell>
          <cell r="T493">
            <v>1032</v>
          </cell>
          <cell r="U493">
            <v>44</v>
          </cell>
          <cell r="V493">
            <v>5</v>
          </cell>
          <cell r="W493">
            <v>4</v>
          </cell>
          <cell r="X493">
            <v>5</v>
          </cell>
          <cell r="Y493">
            <v>-1</v>
          </cell>
          <cell r="Z493">
            <v>560</v>
          </cell>
          <cell r="AA493">
            <v>0.51</v>
          </cell>
          <cell r="AB493">
            <v>1.95</v>
          </cell>
        </row>
        <row r="494">
          <cell r="B494">
            <v>1855</v>
          </cell>
          <cell r="C494" t="str">
            <v xml:space="preserve">A06                             </v>
          </cell>
          <cell r="D494">
            <v>6.5445000000000002</v>
          </cell>
          <cell r="E494" t="str">
            <v xml:space="preserve">     </v>
          </cell>
          <cell r="F494" t="str">
            <v xml:space="preserve">    </v>
          </cell>
          <cell r="G494" t="str">
            <v xml:space="preserve">     </v>
          </cell>
          <cell r="H494" t="str">
            <v xml:space="preserve">    </v>
          </cell>
          <cell r="I494">
            <v>2.59</v>
          </cell>
          <cell r="J494">
            <v>396</v>
          </cell>
          <cell r="K494">
            <v>3.14</v>
          </cell>
          <cell r="L494">
            <v>394</v>
          </cell>
          <cell r="M494">
            <v>1.9</v>
          </cell>
          <cell r="N494">
            <v>557</v>
          </cell>
          <cell r="O494">
            <v>1.27</v>
          </cell>
          <cell r="P494">
            <v>820</v>
          </cell>
          <cell r="Q494">
            <v>0.41</v>
          </cell>
          <cell r="R494">
            <v>889</v>
          </cell>
          <cell r="S494">
            <v>6.57</v>
          </cell>
          <cell r="T494">
            <v>986</v>
          </cell>
          <cell r="U494">
            <v>1217</v>
          </cell>
          <cell r="V494">
            <v>94</v>
          </cell>
          <cell r="W494">
            <v>292</v>
          </cell>
          <cell r="X494">
            <v>397</v>
          </cell>
          <cell r="Y494">
            <v>-105</v>
          </cell>
          <cell r="Z494">
            <v>15260</v>
          </cell>
          <cell r="AA494">
            <v>0.44</v>
          </cell>
          <cell r="AB494">
            <v>1.77</v>
          </cell>
        </row>
        <row r="495">
          <cell r="B495">
            <v>695</v>
          </cell>
          <cell r="C495" t="str">
            <v xml:space="preserve">A18                             </v>
          </cell>
          <cell r="D495">
            <v>19.0763</v>
          </cell>
          <cell r="E495" t="str">
            <v xml:space="preserve">     </v>
          </cell>
          <cell r="F495" t="str">
            <v xml:space="preserve">    </v>
          </cell>
          <cell r="G495" t="str">
            <v xml:space="preserve">     </v>
          </cell>
          <cell r="H495" t="str">
            <v xml:space="preserve">    </v>
          </cell>
          <cell r="I495">
            <v>2.58</v>
          </cell>
          <cell r="J495">
            <v>397</v>
          </cell>
          <cell r="K495">
            <v>3.62</v>
          </cell>
          <cell r="L495">
            <v>233</v>
          </cell>
          <cell r="M495">
            <v>2.81</v>
          </cell>
          <cell r="N495">
            <v>166</v>
          </cell>
          <cell r="O495">
            <v>2.92</v>
          </cell>
          <cell r="P495">
            <v>173</v>
          </cell>
          <cell r="Q495">
            <v>1.95</v>
          </cell>
          <cell r="R495">
            <v>177</v>
          </cell>
          <cell r="S495">
            <v>8.4499999999999993</v>
          </cell>
          <cell r="T495">
            <v>299</v>
          </cell>
          <cell r="U495">
            <v>20</v>
          </cell>
          <cell r="V495">
            <v>2</v>
          </cell>
          <cell r="W495">
            <v>49</v>
          </cell>
          <cell r="X495" t="str">
            <v xml:space="preserve">      </v>
          </cell>
          <cell r="Y495">
            <v>49</v>
          </cell>
          <cell r="Z495">
            <v>1594</v>
          </cell>
          <cell r="AA495">
            <v>2.27</v>
          </cell>
          <cell r="AB495">
            <v>-9.74</v>
          </cell>
        </row>
        <row r="496">
          <cell r="B496">
            <v>3155</v>
          </cell>
          <cell r="C496" t="str">
            <v xml:space="preserve">006-041-041                     </v>
          </cell>
          <cell r="D496">
            <v>1.5867</v>
          </cell>
          <cell r="E496" t="str">
            <v xml:space="preserve">     </v>
          </cell>
          <cell r="F496" t="str">
            <v xml:space="preserve">    </v>
          </cell>
          <cell r="G496" t="str">
            <v xml:space="preserve">     </v>
          </cell>
          <cell r="H496" t="str">
            <v xml:space="preserve">    </v>
          </cell>
          <cell r="I496">
            <v>2.57</v>
          </cell>
          <cell r="J496">
            <v>400</v>
          </cell>
          <cell r="K496">
            <v>2.78</v>
          </cell>
          <cell r="L496">
            <v>575</v>
          </cell>
          <cell r="M496">
            <v>2.06</v>
          </cell>
          <cell r="N496">
            <v>470</v>
          </cell>
          <cell r="O496">
            <v>2.2400000000000002</v>
          </cell>
          <cell r="P496">
            <v>434</v>
          </cell>
          <cell r="Q496">
            <v>1.77</v>
          </cell>
          <cell r="R496">
            <v>226</v>
          </cell>
          <cell r="S496">
            <v>8.8000000000000007</v>
          </cell>
          <cell r="T496">
            <v>215</v>
          </cell>
          <cell r="U496">
            <v>22</v>
          </cell>
          <cell r="V496" t="str">
            <v xml:space="preserve">      </v>
          </cell>
          <cell r="W496" t="str">
            <v xml:space="preserve">      </v>
          </cell>
          <cell r="X496" t="str">
            <v xml:space="preserve">      </v>
          </cell>
          <cell r="Y496" t="str">
            <v xml:space="preserve">      </v>
          </cell>
          <cell r="Z496">
            <v>999</v>
          </cell>
          <cell r="AA496">
            <v>1</v>
          </cell>
          <cell r="AB496">
            <v>4.3499999999999996</v>
          </cell>
        </row>
        <row r="497">
          <cell r="B497">
            <v>457</v>
          </cell>
          <cell r="C497" t="str">
            <v xml:space="preserve">103-014-014                     </v>
          </cell>
          <cell r="D497">
            <v>2.4771000000000001</v>
          </cell>
          <cell r="E497" t="str">
            <v xml:space="preserve">     </v>
          </cell>
          <cell r="F497" t="str">
            <v xml:space="preserve">    </v>
          </cell>
          <cell r="G497" t="str">
            <v xml:space="preserve">     </v>
          </cell>
          <cell r="H497" t="str">
            <v xml:space="preserve">    </v>
          </cell>
          <cell r="I497">
            <v>2.56</v>
          </cell>
          <cell r="J497">
            <v>401</v>
          </cell>
          <cell r="K497">
            <v>3.44</v>
          </cell>
          <cell r="L497">
            <v>285</v>
          </cell>
          <cell r="M497">
            <v>2.4</v>
          </cell>
          <cell r="N497">
            <v>278</v>
          </cell>
          <cell r="O497">
            <v>2.21</v>
          </cell>
          <cell r="P497">
            <v>459</v>
          </cell>
          <cell r="Q497">
            <v>1.1599999999999999</v>
          </cell>
          <cell r="R497">
            <v>554</v>
          </cell>
          <cell r="S497">
            <v>8.17</v>
          </cell>
          <cell r="T497">
            <v>388</v>
          </cell>
          <cell r="U497">
            <v>30</v>
          </cell>
          <cell r="V497">
            <v>2</v>
          </cell>
          <cell r="W497">
            <v>15</v>
          </cell>
          <cell r="X497">
            <v>2</v>
          </cell>
          <cell r="Y497">
            <v>13</v>
          </cell>
          <cell r="Z497">
            <v>901</v>
          </cell>
          <cell r="AA497">
            <v>1.81</v>
          </cell>
          <cell r="AB497">
            <v>5.26</v>
          </cell>
        </row>
        <row r="498">
          <cell r="B498">
            <v>1597</v>
          </cell>
          <cell r="C498" t="str">
            <v xml:space="preserve">115-002-002                     </v>
          </cell>
          <cell r="D498">
            <v>1.0479000000000001</v>
          </cell>
          <cell r="E498" t="str">
            <v xml:space="preserve">     </v>
          </cell>
          <cell r="F498" t="str">
            <v xml:space="preserve">    </v>
          </cell>
          <cell r="G498" t="str">
            <v xml:space="preserve">     </v>
          </cell>
          <cell r="H498" t="str">
            <v xml:space="preserve">    </v>
          </cell>
          <cell r="I498">
            <v>2.56</v>
          </cell>
          <cell r="J498">
            <v>402</v>
          </cell>
          <cell r="K498">
            <v>2.4</v>
          </cell>
          <cell r="L498">
            <v>740</v>
          </cell>
          <cell r="M498">
            <v>1.75</v>
          </cell>
          <cell r="N498">
            <v>628</v>
          </cell>
          <cell r="O498">
            <v>1.69</v>
          </cell>
          <cell r="P498">
            <v>697</v>
          </cell>
          <cell r="Q498">
            <v>0.74</v>
          </cell>
          <cell r="R498">
            <v>769</v>
          </cell>
          <cell r="S498">
            <v>6.18</v>
          </cell>
          <cell r="T498">
            <v>1083</v>
          </cell>
          <cell r="U498">
            <v>729</v>
          </cell>
          <cell r="V498">
            <v>12</v>
          </cell>
          <cell r="W498">
            <v>797</v>
          </cell>
          <cell r="X498">
            <v>16</v>
          </cell>
          <cell r="Y498">
            <v>781</v>
          </cell>
          <cell r="Z498">
            <v>15994</v>
          </cell>
          <cell r="AA498">
            <v>3.09</v>
          </cell>
          <cell r="AB498">
            <v>0.65</v>
          </cell>
        </row>
        <row r="499">
          <cell r="B499">
            <v>2864</v>
          </cell>
          <cell r="C499" t="str">
            <v xml:space="preserve">GRUPO HEARST MAGAZINES          </v>
          </cell>
          <cell r="D499">
            <v>30.605</v>
          </cell>
          <cell r="E499" t="str">
            <v xml:space="preserve">     </v>
          </cell>
          <cell r="F499" t="str">
            <v xml:space="preserve">    </v>
          </cell>
          <cell r="G499" t="str">
            <v xml:space="preserve">     </v>
          </cell>
          <cell r="H499" t="str">
            <v xml:space="preserve">    </v>
          </cell>
          <cell r="I499">
            <v>2.5499999999999998</v>
          </cell>
          <cell r="J499">
            <v>405</v>
          </cell>
          <cell r="K499">
            <v>2.66</v>
          </cell>
          <cell r="L499">
            <v>642</v>
          </cell>
          <cell r="M499">
            <v>1.1200000000000001</v>
          </cell>
          <cell r="N499">
            <v>891</v>
          </cell>
          <cell r="O499">
            <v>0.34</v>
          </cell>
          <cell r="P499">
            <v>1050</v>
          </cell>
          <cell r="Q499">
            <v>-0.14000000000000001</v>
          </cell>
          <cell r="R499">
            <v>1062</v>
          </cell>
          <cell r="S499">
            <v>6.38</v>
          </cell>
          <cell r="T499">
            <v>1040</v>
          </cell>
          <cell r="U499">
            <v>179</v>
          </cell>
          <cell r="V499">
            <v>4</v>
          </cell>
          <cell r="W499" t="str">
            <v xml:space="preserve">      </v>
          </cell>
          <cell r="X499">
            <v>6</v>
          </cell>
          <cell r="Y499">
            <v>-6</v>
          </cell>
          <cell r="Z499">
            <v>783</v>
          </cell>
          <cell r="AA499">
            <v>0.14000000000000001</v>
          </cell>
          <cell r="AB499">
            <v>0.63</v>
          </cell>
        </row>
        <row r="500">
          <cell r="B500">
            <v>3283</v>
          </cell>
          <cell r="C500" t="str">
            <v xml:space="preserve">FUJITSU TECHNOLOGY SOLUT.       </v>
          </cell>
          <cell r="D500">
            <v>1.8203</v>
          </cell>
          <cell r="E500" t="str">
            <v xml:space="preserve">     </v>
          </cell>
          <cell r="F500" t="str">
            <v xml:space="preserve">    </v>
          </cell>
          <cell r="G500" t="str">
            <v xml:space="preserve">     </v>
          </cell>
          <cell r="H500" t="str">
            <v xml:space="preserve">    </v>
          </cell>
          <cell r="I500">
            <v>2.5499999999999998</v>
          </cell>
          <cell r="J500">
            <v>404</v>
          </cell>
          <cell r="K500">
            <v>2.97</v>
          </cell>
          <cell r="L500">
            <v>502</v>
          </cell>
          <cell r="M500">
            <v>1.64</v>
          </cell>
          <cell r="N500">
            <v>658</v>
          </cell>
          <cell r="O500">
            <v>1.5</v>
          </cell>
          <cell r="P500">
            <v>755</v>
          </cell>
          <cell r="Q500">
            <v>0.93</v>
          </cell>
          <cell r="R500">
            <v>665</v>
          </cell>
          <cell r="S500">
            <v>7.86</v>
          </cell>
          <cell r="T500">
            <v>476</v>
          </cell>
          <cell r="U500">
            <v>2569</v>
          </cell>
          <cell r="V500">
            <v>23</v>
          </cell>
          <cell r="W500">
            <v>29</v>
          </cell>
          <cell r="X500">
            <v>41</v>
          </cell>
          <cell r="Y500">
            <v>-12</v>
          </cell>
          <cell r="Z500">
            <v>9217</v>
          </cell>
          <cell r="AA500">
            <v>-0.42</v>
          </cell>
          <cell r="AB500">
            <v>1.1499999999999999</v>
          </cell>
        </row>
        <row r="501">
          <cell r="B501">
            <v>1882</v>
          </cell>
          <cell r="C501" t="str">
            <v xml:space="preserve">ARGXII (1)                      </v>
          </cell>
          <cell r="D501">
            <v>10.241099999999999</v>
          </cell>
          <cell r="E501" t="str">
            <v xml:space="preserve">     </v>
          </cell>
          <cell r="F501" t="str">
            <v xml:space="preserve">    </v>
          </cell>
          <cell r="G501" t="str">
            <v xml:space="preserve">     </v>
          </cell>
          <cell r="H501" t="str">
            <v xml:space="preserve">    </v>
          </cell>
          <cell r="I501">
            <v>2.54</v>
          </cell>
          <cell r="J501">
            <v>406</v>
          </cell>
          <cell r="K501">
            <v>2.94</v>
          </cell>
          <cell r="L501">
            <v>521</v>
          </cell>
          <cell r="M501">
            <v>1.18</v>
          </cell>
          <cell r="N501">
            <v>863</v>
          </cell>
          <cell r="O501">
            <v>0.23</v>
          </cell>
          <cell r="P501">
            <v>1074</v>
          </cell>
          <cell r="Q501">
            <v>-0.32</v>
          </cell>
          <cell r="R501">
            <v>1094</v>
          </cell>
          <cell r="S501">
            <v>6.58</v>
          </cell>
          <cell r="T501">
            <v>980</v>
          </cell>
          <cell r="U501">
            <v>229</v>
          </cell>
          <cell r="V501">
            <v>10</v>
          </cell>
          <cell r="W501" t="str">
            <v xml:space="preserve">      </v>
          </cell>
          <cell r="X501">
            <v>45</v>
          </cell>
          <cell r="Y501">
            <v>-45</v>
          </cell>
          <cell r="Z501">
            <v>2056</v>
          </cell>
          <cell r="AA501">
            <v>-1.05</v>
          </cell>
          <cell r="AB501">
            <v>-0.87</v>
          </cell>
        </row>
        <row r="502">
          <cell r="B502">
            <v>3361</v>
          </cell>
          <cell r="C502" t="str">
            <v xml:space="preserve">MV-5-013-0068                   </v>
          </cell>
          <cell r="D502">
            <v>10.1403</v>
          </cell>
          <cell r="E502" t="str">
            <v xml:space="preserve">     </v>
          </cell>
          <cell r="F502" t="str">
            <v xml:space="preserve">    </v>
          </cell>
          <cell r="G502" t="str">
            <v xml:space="preserve">     </v>
          </cell>
          <cell r="H502" t="str">
            <v xml:space="preserve">    </v>
          </cell>
          <cell r="I502">
            <v>2.54</v>
          </cell>
          <cell r="J502">
            <v>407</v>
          </cell>
          <cell r="K502">
            <v>2.69</v>
          </cell>
          <cell r="L502">
            <v>628</v>
          </cell>
          <cell r="M502">
            <v>1.98</v>
          </cell>
          <cell r="N502">
            <v>511</v>
          </cell>
          <cell r="O502">
            <v>2.7</v>
          </cell>
          <cell r="P502">
            <v>234</v>
          </cell>
          <cell r="Q502">
            <v>1.9</v>
          </cell>
          <cell r="R502">
            <v>186</v>
          </cell>
          <cell r="S502">
            <v>7.65</v>
          </cell>
          <cell r="T502">
            <v>558</v>
          </cell>
          <cell r="U502">
            <v>502</v>
          </cell>
          <cell r="V502">
            <v>15</v>
          </cell>
          <cell r="W502">
            <v>84</v>
          </cell>
          <cell r="X502">
            <v>29</v>
          </cell>
          <cell r="Y502">
            <v>55</v>
          </cell>
          <cell r="Z502">
            <v>7343</v>
          </cell>
          <cell r="AA502">
            <v>1.22</v>
          </cell>
          <cell r="AB502">
            <v>4.1900000000000004</v>
          </cell>
        </row>
        <row r="503">
          <cell r="B503">
            <v>2667</v>
          </cell>
          <cell r="C503" t="str">
            <v xml:space="preserve">FUND.CENT.TRASF.GALICIA         </v>
          </cell>
          <cell r="D503">
            <v>14.359400000000001</v>
          </cell>
          <cell r="E503" t="str">
            <v xml:space="preserve">     </v>
          </cell>
          <cell r="F503" t="str">
            <v xml:space="preserve">    </v>
          </cell>
          <cell r="G503" t="str">
            <v xml:space="preserve">     </v>
          </cell>
          <cell r="H503" t="str">
            <v xml:space="preserve">    </v>
          </cell>
          <cell r="I503">
            <v>2.5299999999999998</v>
          </cell>
          <cell r="J503">
            <v>409</v>
          </cell>
          <cell r="K503">
            <v>3.17</v>
          </cell>
          <cell r="L503">
            <v>379</v>
          </cell>
          <cell r="M503">
            <v>1.67</v>
          </cell>
          <cell r="N503">
            <v>645</v>
          </cell>
          <cell r="O503">
            <v>1.29</v>
          </cell>
          <cell r="P503">
            <v>814</v>
          </cell>
          <cell r="Q503">
            <v>1.2</v>
          </cell>
          <cell r="R503">
            <v>540</v>
          </cell>
          <cell r="S503">
            <v>6.28</v>
          </cell>
          <cell r="T503">
            <v>1066</v>
          </cell>
          <cell r="U503">
            <v>78</v>
          </cell>
          <cell r="V503">
            <v>2</v>
          </cell>
          <cell r="W503" t="str">
            <v xml:space="preserve">      </v>
          </cell>
          <cell r="X503">
            <v>3</v>
          </cell>
          <cell r="Y503">
            <v>-3</v>
          </cell>
          <cell r="Z503">
            <v>216</v>
          </cell>
          <cell r="AA503">
            <v>-4.76</v>
          </cell>
          <cell r="AB503">
            <v>-3.82</v>
          </cell>
        </row>
        <row r="504">
          <cell r="B504">
            <v>3205</v>
          </cell>
          <cell r="C504" t="str">
            <v xml:space="preserve">SIBELCO MINERALES               </v>
          </cell>
          <cell r="D504">
            <v>30.5732</v>
          </cell>
          <cell r="E504" t="str">
            <v xml:space="preserve">     </v>
          </cell>
          <cell r="F504" t="str">
            <v xml:space="preserve">    </v>
          </cell>
          <cell r="G504" t="str">
            <v xml:space="preserve">     </v>
          </cell>
          <cell r="H504" t="str">
            <v xml:space="preserve">    </v>
          </cell>
          <cell r="I504">
            <v>2.5299999999999998</v>
          </cell>
          <cell r="J504">
            <v>408</v>
          </cell>
          <cell r="K504">
            <v>2.63</v>
          </cell>
          <cell r="L504">
            <v>665</v>
          </cell>
          <cell r="M504">
            <v>1.07</v>
          </cell>
          <cell r="N504">
            <v>910</v>
          </cell>
          <cell r="O504">
            <v>0.28999999999999998</v>
          </cell>
          <cell r="P504">
            <v>1064</v>
          </cell>
          <cell r="Q504">
            <v>-0.21</v>
          </cell>
          <cell r="R504">
            <v>1075</v>
          </cell>
          <cell r="S504">
            <v>6.12</v>
          </cell>
          <cell r="T504">
            <v>1090</v>
          </cell>
          <cell r="U504">
            <v>9</v>
          </cell>
          <cell r="V504">
            <v>2</v>
          </cell>
          <cell r="W504">
            <v>2</v>
          </cell>
          <cell r="X504">
            <v>2</v>
          </cell>
          <cell r="Y504" t="str">
            <v xml:space="preserve">      </v>
          </cell>
          <cell r="Z504">
            <v>210</v>
          </cell>
          <cell r="AA504">
            <v>0.24</v>
          </cell>
          <cell r="AB504">
            <v>2.56</v>
          </cell>
        </row>
        <row r="505">
          <cell r="B505">
            <v>3027</v>
          </cell>
          <cell r="C505" t="str">
            <v xml:space="preserve">CAJAMADRID 168                  </v>
          </cell>
          <cell r="D505">
            <v>181.5497</v>
          </cell>
          <cell r="E505" t="str">
            <v xml:space="preserve">     </v>
          </cell>
          <cell r="F505" t="str">
            <v xml:space="preserve">    </v>
          </cell>
          <cell r="G505" t="str">
            <v xml:space="preserve">     </v>
          </cell>
          <cell r="H505" t="str">
            <v xml:space="preserve">    </v>
          </cell>
          <cell r="I505">
            <v>2.4900000000000002</v>
          </cell>
          <cell r="J505">
            <v>411</v>
          </cell>
          <cell r="K505">
            <v>4.01</v>
          </cell>
          <cell r="L505">
            <v>109</v>
          </cell>
          <cell r="M505">
            <v>1.81</v>
          </cell>
          <cell r="N505">
            <v>604</v>
          </cell>
          <cell r="O505">
            <v>2.36</v>
          </cell>
          <cell r="P505">
            <v>376</v>
          </cell>
          <cell r="Q505">
            <v>0.75</v>
          </cell>
          <cell r="R505">
            <v>754</v>
          </cell>
          <cell r="S505">
            <v>8.41</v>
          </cell>
          <cell r="T505">
            <v>311</v>
          </cell>
          <cell r="U505">
            <v>3</v>
          </cell>
          <cell r="V505">
            <v>1</v>
          </cell>
          <cell r="W505">
            <v>24</v>
          </cell>
          <cell r="X505" t="str">
            <v xml:space="preserve">      </v>
          </cell>
          <cell r="Y505">
            <v>24</v>
          </cell>
          <cell r="Z505">
            <v>316</v>
          </cell>
          <cell r="AA505">
            <v>9.5399999999999991</v>
          </cell>
          <cell r="AB505">
            <v>12.92</v>
          </cell>
        </row>
        <row r="506">
          <cell r="B506">
            <v>2939</v>
          </cell>
          <cell r="C506" t="str">
            <v xml:space="preserve">HONEYWELL                       </v>
          </cell>
          <cell r="D506">
            <v>1.7986</v>
          </cell>
          <cell r="E506" t="str">
            <v xml:space="preserve">     </v>
          </cell>
          <cell r="F506" t="str">
            <v xml:space="preserve">    </v>
          </cell>
          <cell r="G506" t="str">
            <v xml:space="preserve">     </v>
          </cell>
          <cell r="H506" t="str">
            <v xml:space="preserve">    </v>
          </cell>
          <cell r="I506">
            <v>2.48</v>
          </cell>
          <cell r="J506">
            <v>412</v>
          </cell>
          <cell r="K506">
            <v>2.8</v>
          </cell>
          <cell r="L506">
            <v>570</v>
          </cell>
          <cell r="M506">
            <v>1.33</v>
          </cell>
          <cell r="N506">
            <v>811</v>
          </cell>
          <cell r="O506">
            <v>0.83</v>
          </cell>
          <cell r="P506">
            <v>937</v>
          </cell>
          <cell r="Q506">
            <v>0.61</v>
          </cell>
          <cell r="R506">
            <v>821</v>
          </cell>
          <cell r="S506">
            <v>7.91</v>
          </cell>
          <cell r="T506">
            <v>461</v>
          </cell>
          <cell r="U506">
            <v>286</v>
          </cell>
          <cell r="V506">
            <v>13</v>
          </cell>
          <cell r="W506">
            <v>201</v>
          </cell>
          <cell r="X506">
            <v>6</v>
          </cell>
          <cell r="Y506">
            <v>195</v>
          </cell>
          <cell r="Z506">
            <v>8061</v>
          </cell>
          <cell r="AA506">
            <v>1.43</v>
          </cell>
          <cell r="AB506">
            <v>5.59</v>
          </cell>
        </row>
        <row r="507">
          <cell r="B507">
            <v>2954</v>
          </cell>
          <cell r="C507" t="str">
            <v xml:space="preserve">SERV.FUNERARIOS MADRID          </v>
          </cell>
          <cell r="D507">
            <v>1.8053999999999999</v>
          </cell>
          <cell r="E507" t="str">
            <v xml:space="preserve">     </v>
          </cell>
          <cell r="F507" t="str">
            <v xml:space="preserve">    </v>
          </cell>
          <cell r="G507" t="str">
            <v xml:space="preserve">     </v>
          </cell>
          <cell r="H507" t="str">
            <v xml:space="preserve">    </v>
          </cell>
          <cell r="I507">
            <v>2.48</v>
          </cell>
          <cell r="J507">
            <v>416</v>
          </cell>
          <cell r="K507">
            <v>2.75</v>
          </cell>
          <cell r="L507">
            <v>587</v>
          </cell>
          <cell r="M507">
            <v>1.22</v>
          </cell>
          <cell r="N507">
            <v>845</v>
          </cell>
          <cell r="O507">
            <v>0.51</v>
          </cell>
          <cell r="P507">
            <v>1004</v>
          </cell>
          <cell r="Q507">
            <v>0.03</v>
          </cell>
          <cell r="R507">
            <v>1011</v>
          </cell>
          <cell r="S507">
            <v>6.58</v>
          </cell>
          <cell r="T507">
            <v>981</v>
          </cell>
          <cell r="U507">
            <v>405</v>
          </cell>
          <cell r="V507">
            <v>55</v>
          </cell>
          <cell r="W507">
            <v>6</v>
          </cell>
          <cell r="X507">
            <v>226</v>
          </cell>
          <cell r="Y507">
            <v>-220</v>
          </cell>
          <cell r="Z507">
            <v>4019</v>
          </cell>
          <cell r="AA507">
            <v>-0.9</v>
          </cell>
          <cell r="AB507">
            <v>-2.4700000000000002</v>
          </cell>
        </row>
        <row r="508">
          <cell r="B508">
            <v>2982</v>
          </cell>
          <cell r="C508" t="str">
            <v xml:space="preserve">AGUAS DE HUELVA EM              </v>
          </cell>
          <cell r="D508">
            <v>1.7983</v>
          </cell>
          <cell r="E508" t="str">
            <v xml:space="preserve">     </v>
          </cell>
          <cell r="F508" t="str">
            <v xml:space="preserve">    </v>
          </cell>
          <cell r="G508" t="str">
            <v xml:space="preserve">     </v>
          </cell>
          <cell r="H508" t="str">
            <v xml:space="preserve">    </v>
          </cell>
          <cell r="I508">
            <v>2.48</v>
          </cell>
          <cell r="J508">
            <v>414</v>
          </cell>
          <cell r="K508">
            <v>2.77</v>
          </cell>
          <cell r="L508">
            <v>579</v>
          </cell>
          <cell r="M508">
            <v>1.28</v>
          </cell>
          <cell r="N508">
            <v>828</v>
          </cell>
          <cell r="O508">
            <v>0.7</v>
          </cell>
          <cell r="P508">
            <v>961</v>
          </cell>
          <cell r="Q508">
            <v>0.39</v>
          </cell>
          <cell r="R508">
            <v>901</v>
          </cell>
          <cell r="S508">
            <v>7.64</v>
          </cell>
          <cell r="T508">
            <v>564</v>
          </cell>
          <cell r="U508">
            <v>125</v>
          </cell>
          <cell r="V508">
            <v>21</v>
          </cell>
          <cell r="W508" t="str">
            <v xml:space="preserve">      </v>
          </cell>
          <cell r="X508">
            <v>63</v>
          </cell>
          <cell r="Y508">
            <v>-63</v>
          </cell>
          <cell r="Z508">
            <v>1936</v>
          </cell>
          <cell r="AA508">
            <v>24.98</v>
          </cell>
          <cell r="AB508">
            <v>26.4</v>
          </cell>
        </row>
        <row r="509">
          <cell r="B509">
            <v>370</v>
          </cell>
          <cell r="C509" t="str">
            <v xml:space="preserve">PCAH-0801                       </v>
          </cell>
          <cell r="D509">
            <v>11.2646</v>
          </cell>
          <cell r="E509" t="str">
            <v xml:space="preserve">     </v>
          </cell>
          <cell r="F509" t="str">
            <v xml:space="preserve">    </v>
          </cell>
          <cell r="G509" t="str">
            <v xml:space="preserve">     </v>
          </cell>
          <cell r="H509" t="str">
            <v xml:space="preserve">    </v>
          </cell>
          <cell r="I509">
            <v>2.4700000000000002</v>
          </cell>
          <cell r="J509">
            <v>420</v>
          </cell>
          <cell r="K509">
            <v>2.73</v>
          </cell>
          <cell r="L509">
            <v>603</v>
          </cell>
          <cell r="M509">
            <v>2.0699999999999998</v>
          </cell>
          <cell r="N509">
            <v>462</v>
          </cell>
          <cell r="O509">
            <v>2.2000000000000002</v>
          </cell>
          <cell r="P509">
            <v>461</v>
          </cell>
          <cell r="Q509">
            <v>2.04</v>
          </cell>
          <cell r="R509">
            <v>155</v>
          </cell>
          <cell r="S509">
            <v>7.54</v>
          </cell>
          <cell r="T509">
            <v>635</v>
          </cell>
          <cell r="U509">
            <v>64</v>
          </cell>
          <cell r="V509">
            <v>24</v>
          </cell>
          <cell r="W509" t="str">
            <v xml:space="preserve">      </v>
          </cell>
          <cell r="X509">
            <v>129</v>
          </cell>
          <cell r="Y509">
            <v>-129</v>
          </cell>
          <cell r="Z509">
            <v>3190</v>
          </cell>
          <cell r="AA509">
            <v>-1.1499999999999999</v>
          </cell>
          <cell r="AB509">
            <v>-0.62</v>
          </cell>
        </row>
        <row r="510">
          <cell r="B510">
            <v>2313</v>
          </cell>
          <cell r="C510" t="str">
            <v xml:space="preserve">XESGALICIA SGERC                </v>
          </cell>
          <cell r="D510">
            <v>10.010899999999999</v>
          </cell>
          <cell r="E510" t="str">
            <v xml:space="preserve">     </v>
          </cell>
          <cell r="F510" t="str">
            <v xml:space="preserve">    </v>
          </cell>
          <cell r="G510" t="str">
            <v xml:space="preserve">     </v>
          </cell>
          <cell r="H510" t="str">
            <v xml:space="preserve">    </v>
          </cell>
          <cell r="I510">
            <v>2.4700000000000002</v>
          </cell>
          <cell r="J510">
            <v>418</v>
          </cell>
          <cell r="K510">
            <v>2.34</v>
          </cell>
          <cell r="L510">
            <v>758</v>
          </cell>
          <cell r="M510">
            <v>0.87</v>
          </cell>
          <cell r="N510">
            <v>948</v>
          </cell>
          <cell r="O510">
            <v>0.23</v>
          </cell>
          <cell r="P510">
            <v>1075</v>
          </cell>
          <cell r="Q510">
            <v>-0.08</v>
          </cell>
          <cell r="R510">
            <v>1041</v>
          </cell>
          <cell r="S510">
            <v>5.26</v>
          </cell>
          <cell r="T510">
            <v>1198</v>
          </cell>
          <cell r="U510">
            <v>12</v>
          </cell>
          <cell r="V510">
            <v>2</v>
          </cell>
          <cell r="W510" t="str">
            <v xml:space="preserve">      </v>
          </cell>
          <cell r="X510" t="str">
            <v xml:space="preserve">      </v>
          </cell>
          <cell r="Y510" t="str">
            <v xml:space="preserve">      </v>
          </cell>
          <cell r="Z510">
            <v>94</v>
          </cell>
          <cell r="AA510">
            <v>0.92</v>
          </cell>
          <cell r="AB510">
            <v>2.25</v>
          </cell>
        </row>
        <row r="511">
          <cell r="B511">
            <v>2669</v>
          </cell>
          <cell r="C511" t="str">
            <v xml:space="preserve">EMPLEADOS DE CIFE               </v>
          </cell>
          <cell r="D511">
            <v>65.716499999999996</v>
          </cell>
          <cell r="E511" t="str">
            <v xml:space="preserve">     </v>
          </cell>
          <cell r="F511" t="str">
            <v xml:space="preserve">    </v>
          </cell>
          <cell r="G511" t="str">
            <v xml:space="preserve">     </v>
          </cell>
          <cell r="H511" t="str">
            <v xml:space="preserve">    </v>
          </cell>
          <cell r="I511">
            <v>2.4700000000000002</v>
          </cell>
          <cell r="J511">
            <v>417</v>
          </cell>
          <cell r="K511">
            <v>2.0499999999999998</v>
          </cell>
          <cell r="L511">
            <v>813</v>
          </cell>
          <cell r="M511">
            <v>0.93</v>
          </cell>
          <cell r="N511">
            <v>933</v>
          </cell>
          <cell r="O511">
            <v>0.23</v>
          </cell>
          <cell r="P511">
            <v>1076</v>
          </cell>
          <cell r="Q511">
            <v>-0.25</v>
          </cell>
          <cell r="R511">
            <v>1083</v>
          </cell>
          <cell r="S511">
            <v>6.26</v>
          </cell>
          <cell r="T511">
            <v>1072</v>
          </cell>
          <cell r="U511">
            <v>98</v>
          </cell>
          <cell r="V511">
            <v>3</v>
          </cell>
          <cell r="W511" t="str">
            <v xml:space="preserve">      </v>
          </cell>
          <cell r="X511" t="str">
            <v xml:space="preserve">      </v>
          </cell>
          <cell r="Y511" t="str">
            <v xml:space="preserve">      </v>
          </cell>
          <cell r="Z511">
            <v>580</v>
          </cell>
          <cell r="AA511">
            <v>0.67</v>
          </cell>
          <cell r="AB511">
            <v>2.91</v>
          </cell>
        </row>
        <row r="512">
          <cell r="B512">
            <v>1449</v>
          </cell>
          <cell r="C512" t="str">
            <v xml:space="preserve">THE WALT DISNEY COMP.IBER.      </v>
          </cell>
          <cell r="D512">
            <v>0.99080000000000001</v>
          </cell>
          <cell r="E512" t="str">
            <v xml:space="preserve">     </v>
          </cell>
          <cell r="F512" t="str">
            <v xml:space="preserve">    </v>
          </cell>
          <cell r="G512" t="str">
            <v xml:space="preserve">     </v>
          </cell>
          <cell r="H512" t="str">
            <v xml:space="preserve">    </v>
          </cell>
          <cell r="I512">
            <v>2.46</v>
          </cell>
          <cell r="J512">
            <v>421</v>
          </cell>
          <cell r="K512">
            <v>2.73</v>
          </cell>
          <cell r="L512">
            <v>604</v>
          </cell>
          <cell r="M512">
            <v>2.0499999999999998</v>
          </cell>
          <cell r="N512">
            <v>474</v>
          </cell>
          <cell r="O512">
            <v>1.7</v>
          </cell>
          <cell r="P512">
            <v>693</v>
          </cell>
          <cell r="Q512">
            <v>1.08</v>
          </cell>
          <cell r="R512">
            <v>608</v>
          </cell>
          <cell r="S512">
            <v>7.92</v>
          </cell>
          <cell r="T512">
            <v>456</v>
          </cell>
          <cell r="U512">
            <v>185</v>
          </cell>
          <cell r="V512">
            <v>1</v>
          </cell>
          <cell r="W512">
            <v>197</v>
          </cell>
          <cell r="X512" t="str">
            <v xml:space="preserve">      </v>
          </cell>
          <cell r="Y512">
            <v>197</v>
          </cell>
          <cell r="Z512">
            <v>4714</v>
          </cell>
          <cell r="AA512">
            <v>2.84</v>
          </cell>
          <cell r="AB512">
            <v>6.97</v>
          </cell>
        </row>
        <row r="513">
          <cell r="B513">
            <v>2816</v>
          </cell>
          <cell r="C513" t="str">
            <v xml:space="preserve">EMPL. FONDITEL                  </v>
          </cell>
          <cell r="D513">
            <v>29.412800000000001</v>
          </cell>
          <cell r="E513" t="str">
            <v xml:space="preserve">     </v>
          </cell>
          <cell r="F513" t="str">
            <v xml:space="preserve">    </v>
          </cell>
          <cell r="G513" t="str">
            <v xml:space="preserve">     </v>
          </cell>
          <cell r="H513" t="str">
            <v xml:space="preserve">    </v>
          </cell>
          <cell r="I513">
            <v>2.44</v>
          </cell>
          <cell r="J513">
            <v>424</v>
          </cell>
          <cell r="K513">
            <v>3.42</v>
          </cell>
          <cell r="L513">
            <v>291</v>
          </cell>
          <cell r="M513">
            <v>2.74</v>
          </cell>
          <cell r="N513">
            <v>179</v>
          </cell>
          <cell r="O513">
            <v>2.61</v>
          </cell>
          <cell r="P513">
            <v>264</v>
          </cell>
          <cell r="Q513">
            <v>1.61</v>
          </cell>
          <cell r="R513">
            <v>309</v>
          </cell>
          <cell r="S513">
            <v>7.94</v>
          </cell>
          <cell r="T513">
            <v>449</v>
          </cell>
          <cell r="U513">
            <v>73</v>
          </cell>
          <cell r="V513">
            <v>4</v>
          </cell>
          <cell r="W513">
            <v>99</v>
          </cell>
          <cell r="X513">
            <v>8</v>
          </cell>
          <cell r="Y513">
            <v>91</v>
          </cell>
          <cell r="Z513">
            <v>4456</v>
          </cell>
          <cell r="AA513">
            <v>-0.59</v>
          </cell>
          <cell r="AB513">
            <v>2.96</v>
          </cell>
        </row>
        <row r="514">
          <cell r="B514">
            <v>3018</v>
          </cell>
          <cell r="C514" t="str">
            <v xml:space="preserve">SIDMED                          </v>
          </cell>
          <cell r="D514">
            <v>1.724</v>
          </cell>
          <cell r="E514" t="str">
            <v xml:space="preserve">     </v>
          </cell>
          <cell r="F514" t="str">
            <v xml:space="preserve">    </v>
          </cell>
          <cell r="G514" t="str">
            <v xml:space="preserve">     </v>
          </cell>
          <cell r="H514" t="str">
            <v xml:space="preserve">    </v>
          </cell>
          <cell r="I514">
            <v>2.44</v>
          </cell>
          <cell r="J514">
            <v>423</v>
          </cell>
          <cell r="K514">
            <v>2.4</v>
          </cell>
          <cell r="L514">
            <v>742</v>
          </cell>
          <cell r="M514">
            <v>1.1100000000000001</v>
          </cell>
          <cell r="N514">
            <v>894</v>
          </cell>
          <cell r="O514">
            <v>0.66</v>
          </cell>
          <cell r="P514">
            <v>970</v>
          </cell>
          <cell r="Q514">
            <v>-0.13</v>
          </cell>
          <cell r="R514">
            <v>1058</v>
          </cell>
          <cell r="S514">
            <v>6.56</v>
          </cell>
          <cell r="T514">
            <v>989</v>
          </cell>
          <cell r="U514">
            <v>837</v>
          </cell>
          <cell r="V514">
            <v>121</v>
          </cell>
          <cell r="W514">
            <v>6</v>
          </cell>
          <cell r="X514">
            <v>955</v>
          </cell>
          <cell r="Y514">
            <v>-949</v>
          </cell>
          <cell r="Z514">
            <v>23109</v>
          </cell>
          <cell r="AA514">
            <v>-0.72</v>
          </cell>
          <cell r="AB514">
            <v>-0.92</v>
          </cell>
        </row>
        <row r="515">
          <cell r="B515">
            <v>3313</v>
          </cell>
          <cell r="C515" t="str">
            <v xml:space="preserve">HOSPI.ALTO GUADALQUIVIR         </v>
          </cell>
          <cell r="D515">
            <v>1.5966</v>
          </cell>
          <cell r="E515" t="str">
            <v xml:space="preserve">     </v>
          </cell>
          <cell r="F515" t="str">
            <v xml:space="preserve">    </v>
          </cell>
          <cell r="G515" t="str">
            <v xml:space="preserve">     </v>
          </cell>
          <cell r="H515" t="str">
            <v xml:space="preserve">    </v>
          </cell>
          <cell r="I515">
            <v>2.4300000000000002</v>
          </cell>
          <cell r="J515">
            <v>425</v>
          </cell>
          <cell r="K515">
            <v>2.66</v>
          </cell>
          <cell r="L515">
            <v>641</v>
          </cell>
          <cell r="M515">
            <v>1.5</v>
          </cell>
          <cell r="N515">
            <v>751</v>
          </cell>
          <cell r="O515">
            <v>1.34</v>
          </cell>
          <cell r="P515">
            <v>795</v>
          </cell>
          <cell r="Q515">
            <v>0.38</v>
          </cell>
          <cell r="R515">
            <v>905</v>
          </cell>
          <cell r="S515">
            <v>7.3</v>
          </cell>
          <cell r="T515">
            <v>769</v>
          </cell>
          <cell r="U515">
            <v>612</v>
          </cell>
          <cell r="V515" t="str">
            <v xml:space="preserve">      </v>
          </cell>
          <cell r="W515" t="str">
            <v xml:space="preserve">      </v>
          </cell>
          <cell r="X515">
            <v>3</v>
          </cell>
          <cell r="Y515">
            <v>-3</v>
          </cell>
          <cell r="Z515">
            <v>857</v>
          </cell>
          <cell r="AA515">
            <v>0.28000000000000003</v>
          </cell>
          <cell r="AB515">
            <v>1.69</v>
          </cell>
        </row>
        <row r="516">
          <cell r="B516">
            <v>168</v>
          </cell>
          <cell r="C516" t="str">
            <v xml:space="preserve">HOTEL WELLINGTON                </v>
          </cell>
          <cell r="D516">
            <v>163.16759999999999</v>
          </cell>
          <cell r="E516" t="str">
            <v xml:space="preserve">     </v>
          </cell>
          <cell r="F516" t="str">
            <v xml:space="preserve">    </v>
          </cell>
          <cell r="G516" t="str">
            <v xml:space="preserve">     </v>
          </cell>
          <cell r="H516" t="str">
            <v xml:space="preserve">    </v>
          </cell>
          <cell r="I516">
            <v>2.41</v>
          </cell>
          <cell r="J516">
            <v>426</v>
          </cell>
          <cell r="K516">
            <v>1.94</v>
          </cell>
          <cell r="L516">
            <v>833</v>
          </cell>
          <cell r="M516">
            <v>1.1499999999999999</v>
          </cell>
          <cell r="N516">
            <v>880</v>
          </cell>
          <cell r="O516">
            <v>1.69</v>
          </cell>
          <cell r="P516">
            <v>700</v>
          </cell>
          <cell r="Q516">
            <v>1.62</v>
          </cell>
          <cell r="R516">
            <v>307</v>
          </cell>
          <cell r="S516">
            <v>8.64</v>
          </cell>
          <cell r="T516">
            <v>238</v>
          </cell>
          <cell r="U516">
            <v>209</v>
          </cell>
          <cell r="V516">
            <v>22</v>
          </cell>
          <cell r="W516">
            <v>46</v>
          </cell>
          <cell r="X516">
            <v>16</v>
          </cell>
          <cell r="Y516">
            <v>30</v>
          </cell>
          <cell r="Z516">
            <v>2598</v>
          </cell>
          <cell r="AA516">
            <v>0.86</v>
          </cell>
          <cell r="AB516">
            <v>-0.12</v>
          </cell>
        </row>
        <row r="517">
          <cell r="B517">
            <v>1949</v>
          </cell>
          <cell r="C517" t="str">
            <v xml:space="preserve">EMPLEADOS CRTVG                 </v>
          </cell>
          <cell r="D517">
            <v>27.7178</v>
          </cell>
          <cell r="E517" t="str">
            <v xml:space="preserve">     </v>
          </cell>
          <cell r="F517" t="str">
            <v xml:space="preserve">    </v>
          </cell>
          <cell r="G517" t="str">
            <v xml:space="preserve">     </v>
          </cell>
          <cell r="H517" t="str">
            <v xml:space="preserve">    </v>
          </cell>
          <cell r="I517">
            <v>2.41</v>
          </cell>
          <cell r="J517">
            <v>427</v>
          </cell>
          <cell r="K517">
            <v>2.48</v>
          </cell>
          <cell r="L517">
            <v>718</v>
          </cell>
          <cell r="M517">
            <v>1.25</v>
          </cell>
          <cell r="N517">
            <v>835</v>
          </cell>
          <cell r="O517">
            <v>0.79</v>
          </cell>
          <cell r="P517">
            <v>947</v>
          </cell>
          <cell r="Q517">
            <v>0.04</v>
          </cell>
          <cell r="R517">
            <v>1009</v>
          </cell>
          <cell r="S517">
            <v>6.28</v>
          </cell>
          <cell r="T517">
            <v>1069</v>
          </cell>
          <cell r="U517">
            <v>368</v>
          </cell>
          <cell r="V517">
            <v>61</v>
          </cell>
          <cell r="W517">
            <v>10</v>
          </cell>
          <cell r="X517">
            <v>158</v>
          </cell>
          <cell r="Y517">
            <v>-148</v>
          </cell>
          <cell r="Z517">
            <v>3131</v>
          </cell>
          <cell r="AA517">
            <v>-2.29</v>
          </cell>
          <cell r="AB517">
            <v>-1.83</v>
          </cell>
        </row>
        <row r="518">
          <cell r="B518">
            <v>3154</v>
          </cell>
          <cell r="C518" t="str">
            <v xml:space="preserve">ARCELOMITTAL MADRID             </v>
          </cell>
          <cell r="D518">
            <v>163.12209999999999</v>
          </cell>
          <cell r="E518" t="str">
            <v xml:space="preserve">     </v>
          </cell>
          <cell r="F518" t="str">
            <v xml:space="preserve">    </v>
          </cell>
          <cell r="G518" t="str">
            <v xml:space="preserve">     </v>
          </cell>
          <cell r="H518" t="str">
            <v xml:space="preserve">    </v>
          </cell>
          <cell r="I518">
            <v>2.41</v>
          </cell>
          <cell r="J518">
            <v>428</v>
          </cell>
          <cell r="K518">
            <v>1.94</v>
          </cell>
          <cell r="L518">
            <v>835</v>
          </cell>
          <cell r="M518">
            <v>1.1399999999999999</v>
          </cell>
          <cell r="N518">
            <v>883</v>
          </cell>
          <cell r="O518">
            <v>1.68</v>
          </cell>
          <cell r="P518">
            <v>707</v>
          </cell>
          <cell r="Q518">
            <v>1.63</v>
          </cell>
          <cell r="R518">
            <v>291</v>
          </cell>
          <cell r="S518">
            <v>8.64</v>
          </cell>
          <cell r="T518">
            <v>240</v>
          </cell>
          <cell r="U518">
            <v>130</v>
          </cell>
          <cell r="V518">
            <v>9</v>
          </cell>
          <cell r="W518">
            <v>41</v>
          </cell>
          <cell r="X518">
            <v>6</v>
          </cell>
          <cell r="Y518">
            <v>35</v>
          </cell>
          <cell r="Z518">
            <v>2255</v>
          </cell>
          <cell r="AA518">
            <v>1.31</v>
          </cell>
          <cell r="AB518">
            <v>5.52</v>
          </cell>
        </row>
        <row r="519">
          <cell r="B519">
            <v>2410</v>
          </cell>
          <cell r="C519" t="str">
            <v xml:space="preserve">AYTO.FOIOS                      </v>
          </cell>
          <cell r="D519">
            <v>10.1181</v>
          </cell>
          <cell r="E519" t="str">
            <v xml:space="preserve">     </v>
          </cell>
          <cell r="F519" t="str">
            <v xml:space="preserve">    </v>
          </cell>
          <cell r="G519" t="str">
            <v xml:space="preserve">     </v>
          </cell>
          <cell r="H519" t="str">
            <v xml:space="preserve">    </v>
          </cell>
          <cell r="I519">
            <v>2.4</v>
          </cell>
          <cell r="J519">
            <v>430</v>
          </cell>
          <cell r="K519">
            <v>2.13</v>
          </cell>
          <cell r="L519">
            <v>804</v>
          </cell>
          <cell r="M519">
            <v>0.94</v>
          </cell>
          <cell r="N519">
            <v>932</v>
          </cell>
          <cell r="O519">
            <v>1.47</v>
          </cell>
          <cell r="P519">
            <v>767</v>
          </cell>
          <cell r="Q519">
            <v>7.0000000000000007E-2</v>
          </cell>
          <cell r="R519">
            <v>998</v>
          </cell>
          <cell r="S519">
            <v>6.51</v>
          </cell>
          <cell r="T519">
            <v>1001</v>
          </cell>
          <cell r="U519">
            <v>27</v>
          </cell>
          <cell r="V519">
            <v>1</v>
          </cell>
          <cell r="W519" t="str">
            <v xml:space="preserve">      </v>
          </cell>
          <cell r="X519" t="str">
            <v xml:space="preserve">      </v>
          </cell>
          <cell r="Y519" t="str">
            <v xml:space="preserve">      </v>
          </cell>
          <cell r="Z519">
            <v>63</v>
          </cell>
          <cell r="AA519">
            <v>0.54</v>
          </cell>
          <cell r="AB519">
            <v>2.82</v>
          </cell>
        </row>
        <row r="520">
          <cell r="B520">
            <v>2988</v>
          </cell>
          <cell r="C520" t="str">
            <v xml:space="preserve">PRENATAL                        </v>
          </cell>
          <cell r="D520">
            <v>3.3090999999999999</v>
          </cell>
          <cell r="E520" t="str">
            <v xml:space="preserve">     </v>
          </cell>
          <cell r="F520" t="str">
            <v xml:space="preserve">    </v>
          </cell>
          <cell r="G520" t="str">
            <v xml:space="preserve">     </v>
          </cell>
          <cell r="H520" t="str">
            <v xml:space="preserve">    </v>
          </cell>
          <cell r="I520">
            <v>2.4</v>
          </cell>
          <cell r="J520">
            <v>429</v>
          </cell>
          <cell r="K520">
            <v>2.67</v>
          </cell>
          <cell r="L520">
            <v>640</v>
          </cell>
          <cell r="M520">
            <v>1.03</v>
          </cell>
          <cell r="N520">
            <v>919</v>
          </cell>
          <cell r="O520">
            <v>0.28000000000000003</v>
          </cell>
          <cell r="P520">
            <v>1066</v>
          </cell>
          <cell r="Q520">
            <v>-0.23</v>
          </cell>
          <cell r="R520">
            <v>1079</v>
          </cell>
          <cell r="S520">
            <v>6.13</v>
          </cell>
          <cell r="T520">
            <v>1089</v>
          </cell>
          <cell r="U520">
            <v>420</v>
          </cell>
          <cell r="V520">
            <v>5</v>
          </cell>
          <cell r="W520">
            <v>9</v>
          </cell>
          <cell r="X520">
            <v>11</v>
          </cell>
          <cell r="Y520">
            <v>-2</v>
          </cell>
          <cell r="Z520">
            <v>761</v>
          </cell>
          <cell r="AA520">
            <v>-18.47</v>
          </cell>
          <cell r="AB520">
            <v>-17.14</v>
          </cell>
        </row>
        <row r="521">
          <cell r="B521">
            <v>2339</v>
          </cell>
          <cell r="C521" t="str">
            <v xml:space="preserve">FELIX SOLIS                     </v>
          </cell>
          <cell r="D521">
            <v>1.768</v>
          </cell>
          <cell r="E521" t="str">
            <v xml:space="preserve">     </v>
          </cell>
          <cell r="F521" t="str">
            <v xml:space="preserve">    </v>
          </cell>
          <cell r="G521" t="str">
            <v xml:space="preserve">     </v>
          </cell>
          <cell r="H521" t="str">
            <v xml:space="preserve">    </v>
          </cell>
          <cell r="I521">
            <v>2.39</v>
          </cell>
          <cell r="J521">
            <v>432</v>
          </cell>
          <cell r="K521">
            <v>2.59</v>
          </cell>
          <cell r="L521">
            <v>680</v>
          </cell>
          <cell r="M521">
            <v>1.04</v>
          </cell>
          <cell r="N521">
            <v>917</v>
          </cell>
          <cell r="O521">
            <v>0.41</v>
          </cell>
          <cell r="P521">
            <v>1033</v>
          </cell>
          <cell r="Q521">
            <v>-0.08</v>
          </cell>
          <cell r="R521">
            <v>1040</v>
          </cell>
          <cell r="S521">
            <v>6.3</v>
          </cell>
          <cell r="T521">
            <v>1062</v>
          </cell>
          <cell r="U521">
            <v>252</v>
          </cell>
          <cell r="V521">
            <v>18</v>
          </cell>
          <cell r="W521">
            <v>117</v>
          </cell>
          <cell r="X521">
            <v>51</v>
          </cell>
          <cell r="Y521">
            <v>66</v>
          </cell>
          <cell r="Z521">
            <v>4523</v>
          </cell>
          <cell r="AA521">
            <v>1.89</v>
          </cell>
          <cell r="AB521">
            <v>4.09</v>
          </cell>
        </row>
        <row r="522">
          <cell r="B522">
            <v>3239</v>
          </cell>
          <cell r="C522" t="str">
            <v xml:space="preserve">PRACTIPLAN GIJON                </v>
          </cell>
          <cell r="D522">
            <v>15.8216</v>
          </cell>
          <cell r="E522" t="str">
            <v xml:space="preserve">     </v>
          </cell>
          <cell r="F522" t="str">
            <v xml:space="preserve">    </v>
          </cell>
          <cell r="G522" t="str">
            <v xml:space="preserve">     </v>
          </cell>
          <cell r="H522" t="str">
            <v xml:space="preserve">    </v>
          </cell>
          <cell r="I522">
            <v>2.39</v>
          </cell>
          <cell r="J522">
            <v>431</v>
          </cell>
          <cell r="K522">
            <v>3.29</v>
          </cell>
          <cell r="L522">
            <v>342</v>
          </cell>
          <cell r="M522">
            <v>2.73</v>
          </cell>
          <cell r="N522">
            <v>182</v>
          </cell>
          <cell r="O522">
            <v>3.51</v>
          </cell>
          <cell r="P522">
            <v>103</v>
          </cell>
          <cell r="Q522">
            <v>2.27</v>
          </cell>
          <cell r="R522">
            <v>120</v>
          </cell>
          <cell r="S522">
            <v>7.71</v>
          </cell>
          <cell r="T522">
            <v>527</v>
          </cell>
          <cell r="U522">
            <v>5</v>
          </cell>
          <cell r="V522" t="str">
            <v xml:space="preserve">      </v>
          </cell>
          <cell r="W522" t="str">
            <v xml:space="preserve">      </v>
          </cell>
          <cell r="X522" t="str">
            <v xml:space="preserve">      </v>
          </cell>
          <cell r="Y522" t="str">
            <v xml:space="preserve">      </v>
          </cell>
          <cell r="Z522">
            <v>523</v>
          </cell>
          <cell r="AA522">
            <v>0.74</v>
          </cell>
          <cell r="AB522">
            <v>-29.45</v>
          </cell>
        </row>
        <row r="523">
          <cell r="B523">
            <v>2885</v>
          </cell>
          <cell r="C523" t="str">
            <v xml:space="preserve">AGUAS DEL PUERTO                </v>
          </cell>
          <cell r="D523">
            <v>1.7605</v>
          </cell>
          <cell r="E523" t="str">
            <v xml:space="preserve">     </v>
          </cell>
          <cell r="F523" t="str">
            <v xml:space="preserve">    </v>
          </cell>
          <cell r="G523" t="str">
            <v xml:space="preserve">     </v>
          </cell>
          <cell r="H523" t="str">
            <v xml:space="preserve">    </v>
          </cell>
          <cell r="I523">
            <v>2.38</v>
          </cell>
          <cell r="J523">
            <v>434</v>
          </cell>
          <cell r="K523">
            <v>2.68</v>
          </cell>
          <cell r="L523">
            <v>637</v>
          </cell>
          <cell r="M523">
            <v>1.1399999999999999</v>
          </cell>
          <cell r="N523">
            <v>885</v>
          </cell>
          <cell r="O523">
            <v>0.43</v>
          </cell>
          <cell r="P523">
            <v>1021</v>
          </cell>
          <cell r="Q523">
            <v>-0.06</v>
          </cell>
          <cell r="R523">
            <v>1034</v>
          </cell>
          <cell r="S523">
            <v>6.46</v>
          </cell>
          <cell r="T523">
            <v>1015</v>
          </cell>
          <cell r="U523">
            <v>41</v>
          </cell>
          <cell r="V523">
            <v>7</v>
          </cell>
          <cell r="W523">
            <v>18</v>
          </cell>
          <cell r="X523">
            <v>28</v>
          </cell>
          <cell r="Y523">
            <v>-10</v>
          </cell>
          <cell r="Z523">
            <v>1594</v>
          </cell>
          <cell r="AA523">
            <v>0.37</v>
          </cell>
          <cell r="AB523">
            <v>2.27</v>
          </cell>
        </row>
        <row r="524">
          <cell r="B524">
            <v>2999</v>
          </cell>
          <cell r="C524" t="str">
            <v xml:space="preserve">006-036-036                     </v>
          </cell>
          <cell r="D524">
            <v>27.257200000000001</v>
          </cell>
          <cell r="E524" t="str">
            <v xml:space="preserve">     </v>
          </cell>
          <cell r="F524" t="str">
            <v xml:space="preserve">    </v>
          </cell>
          <cell r="G524" t="str">
            <v xml:space="preserve">     </v>
          </cell>
          <cell r="H524" t="str">
            <v xml:space="preserve">    </v>
          </cell>
          <cell r="I524">
            <v>2.35</v>
          </cell>
          <cell r="J524">
            <v>436</v>
          </cell>
          <cell r="K524">
            <v>2.63</v>
          </cell>
          <cell r="L524">
            <v>663</v>
          </cell>
          <cell r="M524">
            <v>1.97</v>
          </cell>
          <cell r="N524">
            <v>519</v>
          </cell>
          <cell r="O524">
            <v>1.99</v>
          </cell>
          <cell r="P524">
            <v>580</v>
          </cell>
          <cell r="Q524">
            <v>1.06</v>
          </cell>
          <cell r="R524">
            <v>615</v>
          </cell>
          <cell r="S524">
            <v>8.1199999999999992</v>
          </cell>
          <cell r="T524">
            <v>405</v>
          </cell>
          <cell r="U524">
            <v>57</v>
          </cell>
          <cell r="V524">
            <v>1</v>
          </cell>
          <cell r="W524">
            <v>34</v>
          </cell>
          <cell r="X524" t="str">
            <v xml:space="preserve">      </v>
          </cell>
          <cell r="Y524">
            <v>34</v>
          </cell>
          <cell r="Z524">
            <v>1184</v>
          </cell>
          <cell r="AA524">
            <v>2.41</v>
          </cell>
          <cell r="AB524">
            <v>6.88</v>
          </cell>
        </row>
        <row r="525">
          <cell r="B525">
            <v>2746</v>
          </cell>
          <cell r="C525" t="str">
            <v xml:space="preserve">EMPL.CONCELLO CULLEREDO         </v>
          </cell>
          <cell r="D525">
            <v>10.313000000000001</v>
          </cell>
          <cell r="E525" t="str">
            <v xml:space="preserve">     </v>
          </cell>
          <cell r="F525" t="str">
            <v xml:space="preserve">    </v>
          </cell>
          <cell r="G525" t="str">
            <v xml:space="preserve">     </v>
          </cell>
          <cell r="H525" t="str">
            <v xml:space="preserve">    </v>
          </cell>
          <cell r="I525">
            <v>2.34</v>
          </cell>
          <cell r="J525">
            <v>438</v>
          </cell>
          <cell r="K525">
            <v>2.33</v>
          </cell>
          <cell r="L525">
            <v>761</v>
          </cell>
          <cell r="M525">
            <v>1.1599999999999999</v>
          </cell>
          <cell r="N525">
            <v>876</v>
          </cell>
          <cell r="O525">
            <v>0.88</v>
          </cell>
          <cell r="P525">
            <v>917</v>
          </cell>
          <cell r="Q525">
            <v>0.45</v>
          </cell>
          <cell r="R525">
            <v>875</v>
          </cell>
          <cell r="S525">
            <v>6.07</v>
          </cell>
          <cell r="T525">
            <v>1096</v>
          </cell>
          <cell r="U525">
            <v>102</v>
          </cell>
          <cell r="V525">
            <v>5</v>
          </cell>
          <cell r="W525">
            <v>31</v>
          </cell>
          <cell r="X525">
            <v>17</v>
          </cell>
          <cell r="Y525">
            <v>14</v>
          </cell>
          <cell r="Z525">
            <v>1018</v>
          </cell>
          <cell r="AA525">
            <v>1.18</v>
          </cell>
          <cell r="AB525">
            <v>4.2699999999999996</v>
          </cell>
        </row>
        <row r="526">
          <cell r="B526">
            <v>699</v>
          </cell>
          <cell r="C526" t="str">
            <v xml:space="preserve">105-002-000                     </v>
          </cell>
          <cell r="D526">
            <v>2.2345999999999999</v>
          </cell>
          <cell r="E526" t="str">
            <v xml:space="preserve">     </v>
          </cell>
          <cell r="F526" t="str">
            <v xml:space="preserve">    </v>
          </cell>
          <cell r="G526" t="str">
            <v xml:space="preserve">     </v>
          </cell>
          <cell r="H526" t="str">
            <v xml:space="preserve">    </v>
          </cell>
          <cell r="I526">
            <v>2.33</v>
          </cell>
          <cell r="J526">
            <v>439</v>
          </cell>
          <cell r="K526">
            <v>2.71</v>
          </cell>
          <cell r="L526">
            <v>614</v>
          </cell>
          <cell r="M526">
            <v>1.68</v>
          </cell>
          <cell r="N526">
            <v>642</v>
          </cell>
          <cell r="O526">
            <v>1.35</v>
          </cell>
          <cell r="P526">
            <v>789</v>
          </cell>
          <cell r="Q526">
            <v>0.43</v>
          </cell>
          <cell r="R526">
            <v>879</v>
          </cell>
          <cell r="S526">
            <v>7.46</v>
          </cell>
          <cell r="T526">
            <v>683</v>
          </cell>
          <cell r="U526">
            <v>80</v>
          </cell>
          <cell r="V526" t="str">
            <v xml:space="preserve">      </v>
          </cell>
          <cell r="W526">
            <v>134</v>
          </cell>
          <cell r="X526" t="str">
            <v xml:space="preserve">      </v>
          </cell>
          <cell r="Y526">
            <v>134</v>
          </cell>
          <cell r="Z526">
            <v>2380</v>
          </cell>
          <cell r="AA526">
            <v>2.6</v>
          </cell>
          <cell r="AB526">
            <v>7.26</v>
          </cell>
        </row>
        <row r="527">
          <cell r="B527">
            <v>1450</v>
          </cell>
          <cell r="C527" t="str">
            <v xml:space="preserve">105-004-004                     </v>
          </cell>
          <cell r="D527">
            <v>0.96150000000000002</v>
          </cell>
          <cell r="E527" t="str">
            <v xml:space="preserve">     </v>
          </cell>
          <cell r="F527" t="str">
            <v xml:space="preserve">    </v>
          </cell>
          <cell r="G527" t="str">
            <v xml:space="preserve">     </v>
          </cell>
          <cell r="H527" t="str">
            <v xml:space="preserve">    </v>
          </cell>
          <cell r="I527">
            <v>2.33</v>
          </cell>
          <cell r="J527">
            <v>441</v>
          </cell>
          <cell r="K527">
            <v>2.71</v>
          </cell>
          <cell r="L527">
            <v>619</v>
          </cell>
          <cell r="M527">
            <v>1.69</v>
          </cell>
          <cell r="N527">
            <v>640</v>
          </cell>
          <cell r="O527">
            <v>1.35</v>
          </cell>
          <cell r="P527">
            <v>793</v>
          </cell>
          <cell r="Q527">
            <v>0.41</v>
          </cell>
          <cell r="R527">
            <v>893</v>
          </cell>
          <cell r="S527">
            <v>7.45</v>
          </cell>
          <cell r="T527">
            <v>686</v>
          </cell>
          <cell r="U527">
            <v>174</v>
          </cell>
          <cell r="V527">
            <v>7</v>
          </cell>
          <cell r="W527">
            <v>199</v>
          </cell>
          <cell r="X527">
            <v>6</v>
          </cell>
          <cell r="Y527">
            <v>193</v>
          </cell>
          <cell r="Z527">
            <v>6644</v>
          </cell>
          <cell r="AA527">
            <v>1.44</v>
          </cell>
          <cell r="AB527">
            <v>6.17</v>
          </cell>
        </row>
        <row r="528">
          <cell r="B528">
            <v>3041</v>
          </cell>
          <cell r="C528" t="str">
            <v xml:space="preserve">CAIXASABADELL PIMES 1 PP        </v>
          </cell>
          <cell r="D528">
            <v>9.9036000000000008</v>
          </cell>
          <cell r="E528" t="str">
            <v xml:space="preserve">     </v>
          </cell>
          <cell r="F528" t="str">
            <v xml:space="preserve">    </v>
          </cell>
          <cell r="G528" t="str">
            <v xml:space="preserve">     </v>
          </cell>
          <cell r="H528" t="str">
            <v xml:space="preserve">    </v>
          </cell>
          <cell r="I528">
            <v>2.33</v>
          </cell>
          <cell r="J528">
            <v>440</v>
          </cell>
          <cell r="K528">
            <v>1.96</v>
          </cell>
          <cell r="L528">
            <v>829</v>
          </cell>
          <cell r="M528">
            <v>0.82</v>
          </cell>
          <cell r="N528">
            <v>958</v>
          </cell>
          <cell r="O528">
            <v>0.17</v>
          </cell>
          <cell r="P528">
            <v>1078</v>
          </cell>
          <cell r="Q528">
            <v>-0.37</v>
          </cell>
          <cell r="R528">
            <v>1107</v>
          </cell>
          <cell r="S528">
            <v>5.93</v>
          </cell>
          <cell r="T528">
            <v>1117</v>
          </cell>
          <cell r="U528">
            <v>535</v>
          </cell>
          <cell r="V528">
            <v>14</v>
          </cell>
          <cell r="W528">
            <v>43</v>
          </cell>
          <cell r="X528">
            <v>75</v>
          </cell>
          <cell r="Y528">
            <v>-32</v>
          </cell>
          <cell r="Z528">
            <v>2378</v>
          </cell>
          <cell r="AA528">
            <v>1.05</v>
          </cell>
          <cell r="AB528">
            <v>0.96</v>
          </cell>
        </row>
        <row r="529">
          <cell r="B529">
            <v>3363</v>
          </cell>
          <cell r="C529" t="str">
            <v xml:space="preserve">MV-5-012-0062                   </v>
          </cell>
          <cell r="D529">
            <v>9.6381999999999994</v>
          </cell>
          <cell r="E529" t="str">
            <v xml:space="preserve">     </v>
          </cell>
          <cell r="F529" t="str">
            <v xml:space="preserve">    </v>
          </cell>
          <cell r="G529" t="str">
            <v xml:space="preserve">     </v>
          </cell>
          <cell r="H529" t="str">
            <v xml:space="preserve">    </v>
          </cell>
          <cell r="I529">
            <v>2.33</v>
          </cell>
          <cell r="J529">
            <v>442</v>
          </cell>
          <cell r="K529">
            <v>2.48</v>
          </cell>
          <cell r="L529">
            <v>719</v>
          </cell>
          <cell r="M529">
            <v>1.77</v>
          </cell>
          <cell r="N529">
            <v>621</v>
          </cell>
          <cell r="O529">
            <v>2.4900000000000002</v>
          </cell>
          <cell r="P529">
            <v>317</v>
          </cell>
          <cell r="Q529">
            <v>1.7</v>
          </cell>
          <cell r="R529">
            <v>248</v>
          </cell>
          <cell r="S529">
            <v>7.45</v>
          </cell>
          <cell r="T529">
            <v>689</v>
          </cell>
          <cell r="U529">
            <v>213</v>
          </cell>
          <cell r="V529">
            <v>7</v>
          </cell>
          <cell r="W529">
            <v>10</v>
          </cell>
          <cell r="X529">
            <v>37</v>
          </cell>
          <cell r="Y529">
            <v>-27</v>
          </cell>
          <cell r="Z529">
            <v>1184</v>
          </cell>
          <cell r="AA529">
            <v>-0.41</v>
          </cell>
          <cell r="AB529">
            <v>0.06</v>
          </cell>
        </row>
        <row r="530">
          <cell r="B530">
            <v>298</v>
          </cell>
          <cell r="C530" t="str">
            <v xml:space="preserve">105-001-001                     </v>
          </cell>
          <cell r="D530">
            <v>2.7736999999999998</v>
          </cell>
          <cell r="E530" t="str">
            <v xml:space="preserve">     </v>
          </cell>
          <cell r="F530" t="str">
            <v xml:space="preserve">    </v>
          </cell>
          <cell r="G530" t="str">
            <v xml:space="preserve">     </v>
          </cell>
          <cell r="H530" t="str">
            <v xml:space="preserve">    </v>
          </cell>
          <cell r="I530">
            <v>2.3199999999999998</v>
          </cell>
          <cell r="J530">
            <v>443</v>
          </cell>
          <cell r="K530">
            <v>2.71</v>
          </cell>
          <cell r="L530">
            <v>620</v>
          </cell>
          <cell r="M530">
            <v>1.69</v>
          </cell>
          <cell r="N530">
            <v>638</v>
          </cell>
          <cell r="O530">
            <v>1.35</v>
          </cell>
          <cell r="P530">
            <v>791</v>
          </cell>
          <cell r="Q530">
            <v>0.41</v>
          </cell>
          <cell r="R530">
            <v>891</v>
          </cell>
          <cell r="S530">
            <v>7.45</v>
          </cell>
          <cell r="T530">
            <v>692</v>
          </cell>
          <cell r="U530">
            <v>1749</v>
          </cell>
          <cell r="V530">
            <v>125</v>
          </cell>
          <cell r="W530">
            <v>2649</v>
          </cell>
          <cell r="X530">
            <v>637</v>
          </cell>
          <cell r="Y530">
            <v>2012</v>
          </cell>
          <cell r="Z530">
            <v>78731</v>
          </cell>
          <cell r="AA530">
            <v>0.9</v>
          </cell>
          <cell r="AB530">
            <v>2.39</v>
          </cell>
        </row>
        <row r="531">
          <cell r="B531">
            <v>2940</v>
          </cell>
          <cell r="C531" t="str">
            <v xml:space="preserve">HONEYWELL TEC.                  </v>
          </cell>
          <cell r="D531">
            <v>1.7438</v>
          </cell>
          <cell r="E531" t="str">
            <v xml:space="preserve">     </v>
          </cell>
          <cell r="F531" t="str">
            <v xml:space="preserve">    </v>
          </cell>
          <cell r="G531" t="str">
            <v xml:space="preserve">     </v>
          </cell>
          <cell r="H531" t="str">
            <v xml:space="preserve">    </v>
          </cell>
          <cell r="I531">
            <v>2.3199999999999998</v>
          </cell>
          <cell r="J531">
            <v>444</v>
          </cell>
          <cell r="K531">
            <v>2.67</v>
          </cell>
          <cell r="L531">
            <v>638</v>
          </cell>
          <cell r="M531">
            <v>1.18</v>
          </cell>
          <cell r="N531">
            <v>867</v>
          </cell>
          <cell r="O531">
            <v>0.63</v>
          </cell>
          <cell r="P531">
            <v>973</v>
          </cell>
          <cell r="Q531">
            <v>0.28999999999999998</v>
          </cell>
          <cell r="R531">
            <v>946</v>
          </cell>
          <cell r="S531">
            <v>7.73</v>
          </cell>
          <cell r="T531">
            <v>524</v>
          </cell>
          <cell r="U531">
            <v>19</v>
          </cell>
          <cell r="V531">
            <v>1</v>
          </cell>
          <cell r="W531">
            <v>6</v>
          </cell>
          <cell r="X531" t="str">
            <v xml:space="preserve">      </v>
          </cell>
          <cell r="Y531">
            <v>6</v>
          </cell>
          <cell r="Z531">
            <v>219</v>
          </cell>
          <cell r="AA531">
            <v>2.46</v>
          </cell>
          <cell r="AB531">
            <v>6.87</v>
          </cell>
        </row>
        <row r="532">
          <cell r="B532">
            <v>3143</v>
          </cell>
          <cell r="C532" t="str">
            <v xml:space="preserve">103-038-038                     </v>
          </cell>
          <cell r="D532">
            <v>3.4453999999999998</v>
          </cell>
          <cell r="E532" t="str">
            <v xml:space="preserve">     </v>
          </cell>
          <cell r="F532" t="str">
            <v xml:space="preserve">    </v>
          </cell>
          <cell r="G532" t="str">
            <v xml:space="preserve">     </v>
          </cell>
          <cell r="H532" t="str">
            <v xml:space="preserve">    </v>
          </cell>
          <cell r="I532">
            <v>2.31</v>
          </cell>
          <cell r="J532">
            <v>446</v>
          </cell>
          <cell r="K532">
            <v>2.74</v>
          </cell>
          <cell r="L532">
            <v>594</v>
          </cell>
          <cell r="M532">
            <v>2.5</v>
          </cell>
          <cell r="N532">
            <v>240</v>
          </cell>
          <cell r="O532">
            <v>2.4700000000000002</v>
          </cell>
          <cell r="P532">
            <v>324</v>
          </cell>
          <cell r="Q532">
            <v>1.38</v>
          </cell>
          <cell r="R532">
            <v>450</v>
          </cell>
          <cell r="S532">
            <v>8.49</v>
          </cell>
          <cell r="T532">
            <v>286</v>
          </cell>
          <cell r="U532">
            <v>304</v>
          </cell>
          <cell r="V532">
            <v>4</v>
          </cell>
          <cell r="W532">
            <v>134</v>
          </cell>
          <cell r="X532">
            <v>23</v>
          </cell>
          <cell r="Y532">
            <v>111</v>
          </cell>
          <cell r="Z532">
            <v>3424</v>
          </cell>
          <cell r="AA532">
            <v>3.5</v>
          </cell>
          <cell r="AB532">
            <v>7.48</v>
          </cell>
        </row>
        <row r="533">
          <cell r="B533">
            <v>1954</v>
          </cell>
          <cell r="C533" t="str">
            <v xml:space="preserve">AYTO. CARBONERAS                </v>
          </cell>
          <cell r="D533">
            <v>9.1280000000000001</v>
          </cell>
          <cell r="E533" t="str">
            <v xml:space="preserve">     </v>
          </cell>
          <cell r="F533" t="str">
            <v xml:space="preserve">    </v>
          </cell>
          <cell r="G533" t="str">
            <v xml:space="preserve">     </v>
          </cell>
          <cell r="H533" t="str">
            <v xml:space="preserve">    </v>
          </cell>
          <cell r="I533">
            <v>2.2799999999999998</v>
          </cell>
          <cell r="J533">
            <v>450</v>
          </cell>
          <cell r="K533">
            <v>2.37</v>
          </cell>
          <cell r="L533">
            <v>747</v>
          </cell>
          <cell r="M533">
            <v>0.81</v>
          </cell>
          <cell r="N533">
            <v>959</v>
          </cell>
          <cell r="O533">
            <v>0.38</v>
          </cell>
          <cell r="P533">
            <v>1039</v>
          </cell>
          <cell r="Q533">
            <v>-0.45</v>
          </cell>
          <cell r="R533">
            <v>1116</v>
          </cell>
          <cell r="S533">
            <v>5.0999999999999996</v>
          </cell>
          <cell r="T533">
            <v>1213</v>
          </cell>
          <cell r="U533">
            <v>62</v>
          </cell>
          <cell r="V533">
            <v>2</v>
          </cell>
          <cell r="W533" t="str">
            <v xml:space="preserve">      </v>
          </cell>
          <cell r="X533" t="str">
            <v xml:space="preserve">      </v>
          </cell>
          <cell r="Y533" t="str">
            <v xml:space="preserve">      </v>
          </cell>
          <cell r="Z533">
            <v>267</v>
          </cell>
          <cell r="AA533">
            <v>-0.44</v>
          </cell>
          <cell r="AB533">
            <v>0.91</v>
          </cell>
        </row>
        <row r="534">
          <cell r="B534">
            <v>2784</v>
          </cell>
          <cell r="C534" t="str">
            <v xml:space="preserve">PARLAMENTO GALICIA EMPL.        </v>
          </cell>
          <cell r="D534">
            <v>10.1448</v>
          </cell>
          <cell r="E534" t="str">
            <v xml:space="preserve">     </v>
          </cell>
          <cell r="F534" t="str">
            <v xml:space="preserve">    </v>
          </cell>
          <cell r="G534" t="str">
            <v xml:space="preserve">     </v>
          </cell>
          <cell r="H534" t="str">
            <v xml:space="preserve">    </v>
          </cell>
          <cell r="I534">
            <v>2.2799999999999998</v>
          </cell>
          <cell r="J534">
            <v>448</v>
          </cell>
          <cell r="K534">
            <v>2.2599999999999998</v>
          </cell>
          <cell r="L534">
            <v>776</v>
          </cell>
          <cell r="M534">
            <v>1.0900000000000001</v>
          </cell>
          <cell r="N534">
            <v>902</v>
          </cell>
          <cell r="O534">
            <v>0.79</v>
          </cell>
          <cell r="P534">
            <v>948</v>
          </cell>
          <cell r="Q534">
            <v>0.36</v>
          </cell>
          <cell r="R534">
            <v>911</v>
          </cell>
          <cell r="S534">
            <v>5.97</v>
          </cell>
          <cell r="T534">
            <v>1112</v>
          </cell>
          <cell r="U534">
            <v>94</v>
          </cell>
          <cell r="V534">
            <v>18</v>
          </cell>
          <cell r="W534" t="str">
            <v xml:space="preserve">      </v>
          </cell>
          <cell r="X534">
            <v>42</v>
          </cell>
          <cell r="Y534">
            <v>-42</v>
          </cell>
          <cell r="Z534">
            <v>2280</v>
          </cell>
          <cell r="AA534">
            <v>0.01</v>
          </cell>
          <cell r="AB534">
            <v>0.81</v>
          </cell>
        </row>
        <row r="535">
          <cell r="B535">
            <v>3296</v>
          </cell>
          <cell r="C535" t="str">
            <v xml:space="preserve">006-043-043                     </v>
          </cell>
          <cell r="D535">
            <v>27.0412</v>
          </cell>
          <cell r="E535" t="str">
            <v xml:space="preserve">     </v>
          </cell>
          <cell r="F535" t="str">
            <v xml:space="preserve">    </v>
          </cell>
          <cell r="G535" t="str">
            <v xml:space="preserve">     </v>
          </cell>
          <cell r="H535" t="str">
            <v xml:space="preserve">    </v>
          </cell>
          <cell r="I535">
            <v>2.2599999999999998</v>
          </cell>
          <cell r="J535">
            <v>451</v>
          </cell>
          <cell r="K535">
            <v>2.5299999999999998</v>
          </cell>
          <cell r="L535">
            <v>697</v>
          </cell>
          <cell r="M535">
            <v>1.87</v>
          </cell>
          <cell r="N535">
            <v>575</v>
          </cell>
          <cell r="O535">
            <v>1.76</v>
          </cell>
          <cell r="P535">
            <v>676</v>
          </cell>
          <cell r="Q535">
            <v>0.73</v>
          </cell>
          <cell r="R535">
            <v>773</v>
          </cell>
          <cell r="S535">
            <v>7.32</v>
          </cell>
          <cell r="T535">
            <v>762</v>
          </cell>
          <cell r="U535">
            <v>116</v>
          </cell>
          <cell r="V535">
            <v>7</v>
          </cell>
          <cell r="W535">
            <v>77</v>
          </cell>
          <cell r="X535">
            <v>14</v>
          </cell>
          <cell r="Y535">
            <v>63</v>
          </cell>
          <cell r="Z535">
            <v>3321</v>
          </cell>
          <cell r="AA535">
            <v>1.73</v>
          </cell>
          <cell r="AB535">
            <v>4.28</v>
          </cell>
        </row>
        <row r="536">
          <cell r="B536">
            <v>2929</v>
          </cell>
          <cell r="C536" t="str">
            <v xml:space="preserve">GRUPO SGL CARBON                </v>
          </cell>
          <cell r="D536">
            <v>1.7132000000000001</v>
          </cell>
          <cell r="E536" t="str">
            <v xml:space="preserve">     </v>
          </cell>
          <cell r="F536" t="str">
            <v xml:space="preserve">    </v>
          </cell>
          <cell r="G536" t="str">
            <v xml:space="preserve">     </v>
          </cell>
          <cell r="H536" t="str">
            <v xml:space="preserve">    </v>
          </cell>
          <cell r="I536">
            <v>2.25</v>
          </cell>
          <cell r="J536">
            <v>453</v>
          </cell>
          <cell r="K536">
            <v>2.5299999999999998</v>
          </cell>
          <cell r="L536">
            <v>702</v>
          </cell>
          <cell r="M536">
            <v>0.99</v>
          </cell>
          <cell r="N536">
            <v>926</v>
          </cell>
          <cell r="O536">
            <v>0.28000000000000003</v>
          </cell>
          <cell r="P536">
            <v>1065</v>
          </cell>
          <cell r="Q536">
            <v>-0.21</v>
          </cell>
          <cell r="R536">
            <v>1073</v>
          </cell>
          <cell r="S536">
            <v>6.3</v>
          </cell>
          <cell r="T536">
            <v>1061</v>
          </cell>
          <cell r="U536">
            <v>206</v>
          </cell>
          <cell r="V536">
            <v>17</v>
          </cell>
          <cell r="W536">
            <v>131</v>
          </cell>
          <cell r="X536">
            <v>46</v>
          </cell>
          <cell r="Y536">
            <v>85</v>
          </cell>
          <cell r="Z536">
            <v>3483</v>
          </cell>
          <cell r="AA536">
            <v>4.5599999999999996</v>
          </cell>
          <cell r="AB536">
            <v>5.41</v>
          </cell>
        </row>
        <row r="537">
          <cell r="B537">
            <v>1958</v>
          </cell>
          <cell r="C537" t="str">
            <v xml:space="preserve">ARG. VII (3)                    </v>
          </cell>
          <cell r="D537">
            <v>9.8386999999999993</v>
          </cell>
          <cell r="E537" t="str">
            <v xml:space="preserve">     </v>
          </cell>
          <cell r="F537" t="str">
            <v xml:space="preserve">    </v>
          </cell>
          <cell r="G537" t="str">
            <v xml:space="preserve">     </v>
          </cell>
          <cell r="H537" t="str">
            <v xml:space="preserve">    </v>
          </cell>
          <cell r="I537">
            <v>2.23</v>
          </cell>
          <cell r="J537">
            <v>458</v>
          </cell>
          <cell r="K537">
            <v>2.23</v>
          </cell>
          <cell r="L537">
            <v>781</v>
          </cell>
          <cell r="M537">
            <v>1.0900000000000001</v>
          </cell>
          <cell r="N537">
            <v>905</v>
          </cell>
          <cell r="O537">
            <v>0.33</v>
          </cell>
          <cell r="P537">
            <v>1054</v>
          </cell>
          <cell r="Q537">
            <v>-0.16</v>
          </cell>
          <cell r="R537">
            <v>1065</v>
          </cell>
          <cell r="S537">
            <v>6.43</v>
          </cell>
          <cell r="T537">
            <v>1024</v>
          </cell>
          <cell r="U537">
            <v>464</v>
          </cell>
          <cell r="V537">
            <v>10</v>
          </cell>
          <cell r="W537">
            <v>101</v>
          </cell>
          <cell r="X537">
            <v>14</v>
          </cell>
          <cell r="Y537">
            <v>87</v>
          </cell>
          <cell r="Z537">
            <v>2258</v>
          </cell>
          <cell r="AA537">
            <v>3.77</v>
          </cell>
          <cell r="AB537">
            <v>7.1</v>
          </cell>
        </row>
        <row r="538">
          <cell r="B538">
            <v>2275</v>
          </cell>
          <cell r="C538" t="str">
            <v xml:space="preserve">EMPL.DE TELEFONICA I+D          </v>
          </cell>
          <cell r="D538">
            <v>28.087800000000001</v>
          </cell>
          <cell r="E538" t="str">
            <v xml:space="preserve">     </v>
          </cell>
          <cell r="F538" t="str">
            <v xml:space="preserve">    </v>
          </cell>
          <cell r="G538" t="str">
            <v xml:space="preserve">     </v>
          </cell>
          <cell r="H538" t="str">
            <v xml:space="preserve">    </v>
          </cell>
          <cell r="I538">
            <v>2.23</v>
          </cell>
          <cell r="J538">
            <v>459</v>
          </cell>
          <cell r="K538">
            <v>3.13</v>
          </cell>
          <cell r="L538">
            <v>397</v>
          </cell>
          <cell r="M538">
            <v>2.4</v>
          </cell>
          <cell r="N538">
            <v>279</v>
          </cell>
          <cell r="O538">
            <v>2.27</v>
          </cell>
          <cell r="P538">
            <v>416</v>
          </cell>
          <cell r="Q538">
            <v>1.28</v>
          </cell>
          <cell r="R538">
            <v>490</v>
          </cell>
          <cell r="S538">
            <v>7.6</v>
          </cell>
          <cell r="T538">
            <v>603</v>
          </cell>
          <cell r="U538">
            <v>1074</v>
          </cell>
          <cell r="V538">
            <v>19</v>
          </cell>
          <cell r="W538">
            <v>4</v>
          </cell>
          <cell r="X538">
            <v>67</v>
          </cell>
          <cell r="Y538">
            <v>-63</v>
          </cell>
          <cell r="Z538">
            <v>40365</v>
          </cell>
          <cell r="AA538">
            <v>0.25</v>
          </cell>
          <cell r="AB538">
            <v>1.23</v>
          </cell>
        </row>
        <row r="539">
          <cell r="B539">
            <v>2375</v>
          </cell>
          <cell r="C539" t="str">
            <v xml:space="preserve">AYTO. HUERCAL OVERA             </v>
          </cell>
          <cell r="D539">
            <v>10.3134</v>
          </cell>
          <cell r="E539" t="str">
            <v xml:space="preserve">     </v>
          </cell>
          <cell r="F539" t="str">
            <v xml:space="preserve">    </v>
          </cell>
          <cell r="G539" t="str">
            <v xml:space="preserve">     </v>
          </cell>
          <cell r="H539" t="str">
            <v xml:space="preserve">    </v>
          </cell>
          <cell r="I539">
            <v>2.23</v>
          </cell>
          <cell r="J539">
            <v>457</v>
          </cell>
          <cell r="K539">
            <v>2.1800000000000002</v>
          </cell>
          <cell r="L539">
            <v>797</v>
          </cell>
          <cell r="M539">
            <v>0.81</v>
          </cell>
          <cell r="N539">
            <v>960</v>
          </cell>
          <cell r="O539">
            <v>0.38</v>
          </cell>
          <cell r="P539">
            <v>1040</v>
          </cell>
          <cell r="Q539">
            <v>-0.45</v>
          </cell>
          <cell r="R539">
            <v>1117</v>
          </cell>
          <cell r="S539">
            <v>5.0999999999999996</v>
          </cell>
          <cell r="T539">
            <v>1215</v>
          </cell>
          <cell r="U539">
            <v>47</v>
          </cell>
          <cell r="V539">
            <v>5</v>
          </cell>
          <cell r="W539" t="str">
            <v xml:space="preserve">      </v>
          </cell>
          <cell r="X539">
            <v>5</v>
          </cell>
          <cell r="Y539">
            <v>-5</v>
          </cell>
          <cell r="Z539">
            <v>106</v>
          </cell>
          <cell r="AA539">
            <v>-1.1200000000000001</v>
          </cell>
          <cell r="AB539">
            <v>-2.9</v>
          </cell>
        </row>
        <row r="540">
          <cell r="B540">
            <v>2880</v>
          </cell>
          <cell r="C540" t="str">
            <v xml:space="preserve">VALEDOR DO POBO                 </v>
          </cell>
          <cell r="D540">
            <v>16.483599999999999</v>
          </cell>
          <cell r="E540" t="str">
            <v xml:space="preserve">     </v>
          </cell>
          <cell r="F540" t="str">
            <v xml:space="preserve">    </v>
          </cell>
          <cell r="G540" t="str">
            <v xml:space="preserve">     </v>
          </cell>
          <cell r="H540" t="str">
            <v xml:space="preserve">    </v>
          </cell>
          <cell r="I540">
            <v>2.23</v>
          </cell>
          <cell r="J540">
            <v>460</v>
          </cell>
          <cell r="K540">
            <v>2.21</v>
          </cell>
          <cell r="L540">
            <v>788</v>
          </cell>
          <cell r="M540">
            <v>1.05</v>
          </cell>
          <cell r="N540">
            <v>916</v>
          </cell>
          <cell r="O540">
            <v>0.79</v>
          </cell>
          <cell r="P540">
            <v>946</v>
          </cell>
          <cell r="Q540">
            <v>0.4</v>
          </cell>
          <cell r="R540">
            <v>894</v>
          </cell>
          <cell r="S540">
            <v>6.04</v>
          </cell>
          <cell r="T540">
            <v>1102</v>
          </cell>
          <cell r="U540">
            <v>24</v>
          </cell>
          <cell r="V540">
            <v>6</v>
          </cell>
          <cell r="W540" t="str">
            <v xml:space="preserve">      </v>
          </cell>
          <cell r="X540">
            <v>8</v>
          </cell>
          <cell r="Y540">
            <v>-8</v>
          </cell>
          <cell r="Z540">
            <v>392</v>
          </cell>
          <cell r="AA540">
            <v>0.93</v>
          </cell>
          <cell r="AB540">
            <v>0.32</v>
          </cell>
        </row>
        <row r="541">
          <cell r="B541">
            <v>3063</v>
          </cell>
          <cell r="C541" t="str">
            <v xml:space="preserve">PLEYADE                         </v>
          </cell>
          <cell r="D541">
            <v>28.216999999999999</v>
          </cell>
          <cell r="E541" t="str">
            <v xml:space="preserve">     </v>
          </cell>
          <cell r="F541" t="str">
            <v xml:space="preserve">    </v>
          </cell>
          <cell r="G541" t="str">
            <v xml:space="preserve">     </v>
          </cell>
          <cell r="H541" t="str">
            <v xml:space="preserve">    </v>
          </cell>
          <cell r="I541">
            <v>2.2200000000000002</v>
          </cell>
          <cell r="J541">
            <v>463</v>
          </cell>
          <cell r="K541">
            <v>3.12</v>
          </cell>
          <cell r="L541">
            <v>403</v>
          </cell>
          <cell r="M541">
            <v>2.39</v>
          </cell>
          <cell r="N541">
            <v>282</v>
          </cell>
          <cell r="O541">
            <v>2.25</v>
          </cell>
          <cell r="P541">
            <v>423</v>
          </cell>
          <cell r="Q541">
            <v>1.27</v>
          </cell>
          <cell r="R541">
            <v>499</v>
          </cell>
          <cell r="S541">
            <v>7.57</v>
          </cell>
          <cell r="T541">
            <v>613</v>
          </cell>
          <cell r="U541">
            <v>78</v>
          </cell>
          <cell r="V541">
            <v>1</v>
          </cell>
          <cell r="W541">
            <v>69</v>
          </cell>
          <cell r="X541">
            <v>4</v>
          </cell>
          <cell r="Y541">
            <v>65</v>
          </cell>
          <cell r="Z541">
            <v>2392</v>
          </cell>
          <cell r="AA541">
            <v>2.2999999999999998</v>
          </cell>
          <cell r="AB541">
            <v>6.52</v>
          </cell>
        </row>
        <row r="542">
          <cell r="B542">
            <v>3088</v>
          </cell>
          <cell r="C542" t="str">
            <v xml:space="preserve">UNIV.POLITECNI.DE MADRID        </v>
          </cell>
          <cell r="D542">
            <v>27.133400000000002</v>
          </cell>
          <cell r="E542" t="str">
            <v xml:space="preserve">     </v>
          </cell>
          <cell r="F542" t="str">
            <v xml:space="preserve">    </v>
          </cell>
          <cell r="G542" t="str">
            <v xml:space="preserve">     </v>
          </cell>
          <cell r="H542" t="str">
            <v xml:space="preserve">    </v>
          </cell>
          <cell r="I542">
            <v>2.2200000000000002</v>
          </cell>
          <cell r="J542">
            <v>461</v>
          </cell>
          <cell r="K542">
            <v>2.2799999999999998</v>
          </cell>
          <cell r="L542">
            <v>772</v>
          </cell>
          <cell r="M542">
            <v>1.2</v>
          </cell>
          <cell r="N542">
            <v>855</v>
          </cell>
          <cell r="O542">
            <v>0.43</v>
          </cell>
          <cell r="P542">
            <v>1022</v>
          </cell>
          <cell r="Q542">
            <v>-0.04</v>
          </cell>
          <cell r="R542">
            <v>1028</v>
          </cell>
          <cell r="S542">
            <v>6.47</v>
          </cell>
          <cell r="T542">
            <v>1014</v>
          </cell>
          <cell r="U542">
            <v>1257</v>
          </cell>
          <cell r="V542">
            <v>122</v>
          </cell>
          <cell r="W542">
            <v>59</v>
          </cell>
          <cell r="X542">
            <v>262</v>
          </cell>
          <cell r="Y542">
            <v>-203</v>
          </cell>
          <cell r="Z542">
            <v>9091</v>
          </cell>
          <cell r="AA542">
            <v>-0.46</v>
          </cell>
          <cell r="AB542">
            <v>0.55000000000000004</v>
          </cell>
        </row>
        <row r="543">
          <cell r="B543">
            <v>3262</v>
          </cell>
          <cell r="C543" t="str">
            <v xml:space="preserve">ALK-ABELLO                      </v>
          </cell>
          <cell r="D543">
            <v>9.6679999999999993</v>
          </cell>
          <cell r="E543" t="str">
            <v xml:space="preserve">     </v>
          </cell>
          <cell r="F543" t="str">
            <v xml:space="preserve">    </v>
          </cell>
          <cell r="G543" t="str">
            <v xml:space="preserve">     </v>
          </cell>
          <cell r="H543" t="str">
            <v xml:space="preserve">    </v>
          </cell>
          <cell r="I543">
            <v>2.2200000000000002</v>
          </cell>
          <cell r="J543">
            <v>462</v>
          </cell>
          <cell r="K543">
            <v>1.55</v>
          </cell>
          <cell r="L543">
            <v>888</v>
          </cell>
          <cell r="M543">
            <v>0.75</v>
          </cell>
          <cell r="N543">
            <v>971</v>
          </cell>
          <cell r="O543">
            <v>0.51</v>
          </cell>
          <cell r="P543">
            <v>1006</v>
          </cell>
          <cell r="Q543">
            <v>0.08</v>
          </cell>
          <cell r="R543">
            <v>996</v>
          </cell>
          <cell r="S543">
            <v>5.67</v>
          </cell>
          <cell r="T543">
            <v>1163</v>
          </cell>
          <cell r="U543">
            <v>304</v>
          </cell>
          <cell r="V543">
            <v>9</v>
          </cell>
          <cell r="W543">
            <v>226</v>
          </cell>
          <cell r="X543">
            <v>67</v>
          </cell>
          <cell r="Y543">
            <v>159</v>
          </cell>
          <cell r="Z543">
            <v>5239</v>
          </cell>
          <cell r="AA543">
            <v>1.44</v>
          </cell>
          <cell r="AB543">
            <v>5.12</v>
          </cell>
        </row>
        <row r="544">
          <cell r="B544">
            <v>3119</v>
          </cell>
          <cell r="C544" t="str">
            <v xml:space="preserve">TELEF.LEARNING SERVICES         </v>
          </cell>
          <cell r="D544">
            <v>28.224799999999998</v>
          </cell>
          <cell r="E544" t="str">
            <v xml:space="preserve">     </v>
          </cell>
          <cell r="F544" t="str">
            <v xml:space="preserve">    </v>
          </cell>
          <cell r="G544" t="str">
            <v xml:space="preserve">     </v>
          </cell>
          <cell r="H544" t="str">
            <v xml:space="preserve">    </v>
          </cell>
          <cell r="I544">
            <v>2.21</v>
          </cell>
          <cell r="J544">
            <v>464</v>
          </cell>
          <cell r="K544">
            <v>3.12</v>
          </cell>
          <cell r="L544">
            <v>409</v>
          </cell>
          <cell r="M544">
            <v>2.39</v>
          </cell>
          <cell r="N544">
            <v>288</v>
          </cell>
          <cell r="O544">
            <v>2.25</v>
          </cell>
          <cell r="P544">
            <v>429</v>
          </cell>
          <cell r="Q544">
            <v>1.27</v>
          </cell>
          <cell r="R544">
            <v>500</v>
          </cell>
          <cell r="S544">
            <v>7.57</v>
          </cell>
          <cell r="T544">
            <v>614</v>
          </cell>
          <cell r="U544">
            <v>88</v>
          </cell>
          <cell r="V544">
            <v>1</v>
          </cell>
          <cell r="W544">
            <v>38</v>
          </cell>
          <cell r="X544" t="str">
            <v xml:space="preserve">      </v>
          </cell>
          <cell r="Y544">
            <v>38</v>
          </cell>
          <cell r="Z544">
            <v>1336</v>
          </cell>
          <cell r="AA544">
            <v>2.5299999999999998</v>
          </cell>
          <cell r="AB544">
            <v>6.71</v>
          </cell>
        </row>
        <row r="545">
          <cell r="B545">
            <v>1693</v>
          </cell>
          <cell r="C545" t="str">
            <v xml:space="preserve">C. R. SORIA                     </v>
          </cell>
          <cell r="D545">
            <v>11.4274</v>
          </cell>
          <cell r="E545" t="str">
            <v xml:space="preserve">     </v>
          </cell>
          <cell r="F545" t="str">
            <v xml:space="preserve">    </v>
          </cell>
          <cell r="G545" t="str">
            <v xml:space="preserve">     </v>
          </cell>
          <cell r="H545" t="str">
            <v xml:space="preserve">    </v>
          </cell>
          <cell r="I545">
            <v>2.19</v>
          </cell>
          <cell r="J545">
            <v>466</v>
          </cell>
          <cell r="K545">
            <v>2.5</v>
          </cell>
          <cell r="L545">
            <v>712</v>
          </cell>
          <cell r="M545">
            <v>0.82</v>
          </cell>
          <cell r="N545">
            <v>957</v>
          </cell>
          <cell r="O545">
            <v>-0.23</v>
          </cell>
          <cell r="P545">
            <v>1119</v>
          </cell>
          <cell r="Q545">
            <v>-0.79</v>
          </cell>
          <cell r="R545">
            <v>1140</v>
          </cell>
          <cell r="S545">
            <v>4.68</v>
          </cell>
          <cell r="T545">
            <v>1233</v>
          </cell>
          <cell r="U545">
            <v>288</v>
          </cell>
          <cell r="V545">
            <v>47</v>
          </cell>
          <cell r="W545" t="str">
            <v xml:space="preserve">      </v>
          </cell>
          <cell r="X545">
            <v>63</v>
          </cell>
          <cell r="Y545">
            <v>-63</v>
          </cell>
          <cell r="Z545">
            <v>5753</v>
          </cell>
          <cell r="AA545">
            <v>-0.37</v>
          </cell>
          <cell r="AB545">
            <v>-0.65</v>
          </cell>
        </row>
        <row r="546">
          <cell r="B546">
            <v>2765</v>
          </cell>
          <cell r="C546" t="str">
            <v xml:space="preserve">TELFISA                         </v>
          </cell>
          <cell r="D546">
            <v>28.003599999999999</v>
          </cell>
          <cell r="E546" t="str">
            <v xml:space="preserve">     </v>
          </cell>
          <cell r="F546" t="str">
            <v xml:space="preserve">    </v>
          </cell>
          <cell r="G546" t="str">
            <v xml:space="preserve">     </v>
          </cell>
          <cell r="H546" t="str">
            <v xml:space="preserve">    </v>
          </cell>
          <cell r="I546">
            <v>2.19</v>
          </cell>
          <cell r="J546">
            <v>467</v>
          </cell>
          <cell r="K546">
            <v>3.09</v>
          </cell>
          <cell r="L546">
            <v>442</v>
          </cell>
          <cell r="M546">
            <v>2.38</v>
          </cell>
          <cell r="N546">
            <v>292</v>
          </cell>
          <cell r="O546">
            <v>2.25</v>
          </cell>
          <cell r="P546">
            <v>427</v>
          </cell>
          <cell r="Q546">
            <v>1.26</v>
          </cell>
          <cell r="R546">
            <v>512</v>
          </cell>
          <cell r="S546">
            <v>7.55</v>
          </cell>
          <cell r="T546">
            <v>630</v>
          </cell>
          <cell r="U546">
            <v>50</v>
          </cell>
          <cell r="V546" t="str">
            <v xml:space="preserve">      </v>
          </cell>
          <cell r="W546">
            <v>42</v>
          </cell>
          <cell r="X546" t="str">
            <v xml:space="preserve">      </v>
          </cell>
          <cell r="Y546">
            <v>42</v>
          </cell>
          <cell r="Z546">
            <v>1756</v>
          </cell>
          <cell r="AA546">
            <v>0.36</v>
          </cell>
          <cell r="AB546">
            <v>4.01</v>
          </cell>
        </row>
        <row r="547">
          <cell r="B547">
            <v>1977</v>
          </cell>
          <cell r="C547" t="str">
            <v xml:space="preserve">PPE 2122                        </v>
          </cell>
          <cell r="D547">
            <v>10.845800000000001</v>
          </cell>
          <cell r="E547" t="str">
            <v xml:space="preserve">     </v>
          </cell>
          <cell r="F547" t="str">
            <v xml:space="preserve">    </v>
          </cell>
          <cell r="G547" t="str">
            <v xml:space="preserve">     </v>
          </cell>
          <cell r="H547" t="str">
            <v xml:space="preserve">    </v>
          </cell>
          <cell r="I547">
            <v>2.1800000000000002</v>
          </cell>
          <cell r="J547">
            <v>469</v>
          </cell>
          <cell r="K547">
            <v>1.89</v>
          </cell>
          <cell r="L547">
            <v>846</v>
          </cell>
          <cell r="M547">
            <v>0.84</v>
          </cell>
          <cell r="N547">
            <v>952</v>
          </cell>
          <cell r="O547">
            <v>0.7</v>
          </cell>
          <cell r="P547">
            <v>960</v>
          </cell>
          <cell r="Q547">
            <v>0.15</v>
          </cell>
          <cell r="R547">
            <v>981</v>
          </cell>
          <cell r="S547">
            <v>6.48</v>
          </cell>
          <cell r="T547">
            <v>1011</v>
          </cell>
          <cell r="U547">
            <v>58</v>
          </cell>
          <cell r="V547">
            <v>4</v>
          </cell>
          <cell r="W547">
            <v>22</v>
          </cell>
          <cell r="X547">
            <v>6</v>
          </cell>
          <cell r="Y547">
            <v>16</v>
          </cell>
          <cell r="Z547">
            <v>1046</v>
          </cell>
          <cell r="AA547">
            <v>2.13</v>
          </cell>
          <cell r="AB547">
            <v>4.5199999999999996</v>
          </cell>
        </row>
        <row r="548">
          <cell r="B548">
            <v>186</v>
          </cell>
          <cell r="C548" t="str">
            <v xml:space="preserve">PINTURAS HEMPEL                 </v>
          </cell>
          <cell r="D548">
            <v>24.859100000000002</v>
          </cell>
          <cell r="E548" t="str">
            <v xml:space="preserve">     </v>
          </cell>
          <cell r="F548" t="str">
            <v xml:space="preserve">    </v>
          </cell>
          <cell r="G548" t="str">
            <v xml:space="preserve">     </v>
          </cell>
          <cell r="H548" t="str">
            <v xml:space="preserve">    </v>
          </cell>
          <cell r="I548">
            <v>2.16</v>
          </cell>
          <cell r="J548">
            <v>473</v>
          </cell>
          <cell r="K548">
            <v>2.2999999999999998</v>
          </cell>
          <cell r="L548">
            <v>769</v>
          </cell>
          <cell r="M548">
            <v>1.17</v>
          </cell>
          <cell r="N548">
            <v>870</v>
          </cell>
          <cell r="O548">
            <v>0.49</v>
          </cell>
          <cell r="P548">
            <v>1010</v>
          </cell>
          <cell r="Q548">
            <v>-0.04</v>
          </cell>
          <cell r="R548">
            <v>1030</v>
          </cell>
          <cell r="S548">
            <v>6.41</v>
          </cell>
          <cell r="T548">
            <v>1027</v>
          </cell>
          <cell r="U548">
            <v>228</v>
          </cell>
          <cell r="V548">
            <v>16</v>
          </cell>
          <cell r="W548">
            <v>90</v>
          </cell>
          <cell r="X548">
            <v>22</v>
          </cell>
          <cell r="Y548">
            <v>68</v>
          </cell>
          <cell r="Z548">
            <v>4510</v>
          </cell>
          <cell r="AA548">
            <v>1.72</v>
          </cell>
          <cell r="AB548">
            <v>4.62</v>
          </cell>
        </row>
        <row r="549">
          <cell r="B549">
            <v>2307</v>
          </cell>
          <cell r="C549" t="str">
            <v xml:space="preserve">CAJA RURAL TENERIFE             </v>
          </cell>
          <cell r="D549">
            <v>10.7959</v>
          </cell>
          <cell r="E549" t="str">
            <v xml:space="preserve">     </v>
          </cell>
          <cell r="F549" t="str">
            <v xml:space="preserve">    </v>
          </cell>
          <cell r="G549" t="str">
            <v xml:space="preserve">     </v>
          </cell>
          <cell r="H549" t="str">
            <v xml:space="preserve">    </v>
          </cell>
          <cell r="I549">
            <v>2.16</v>
          </cell>
          <cell r="J549">
            <v>472</v>
          </cell>
          <cell r="K549">
            <v>2.48</v>
          </cell>
          <cell r="L549">
            <v>721</v>
          </cell>
          <cell r="M549">
            <v>0.8</v>
          </cell>
          <cell r="N549">
            <v>963</v>
          </cell>
          <cell r="O549">
            <v>-0.24</v>
          </cell>
          <cell r="P549">
            <v>1121</v>
          </cell>
          <cell r="Q549">
            <v>-0.81</v>
          </cell>
          <cell r="R549">
            <v>1144</v>
          </cell>
          <cell r="S549">
            <v>4.68</v>
          </cell>
          <cell r="T549">
            <v>1230</v>
          </cell>
          <cell r="U549">
            <v>500</v>
          </cell>
          <cell r="V549">
            <v>12</v>
          </cell>
          <cell r="W549">
            <v>969</v>
          </cell>
          <cell r="X549">
            <v>64</v>
          </cell>
          <cell r="Y549">
            <v>905</v>
          </cell>
          <cell r="Z549">
            <v>3728</v>
          </cell>
          <cell r="AA549">
            <v>34.17</v>
          </cell>
          <cell r="AB549">
            <v>33.229999999999997</v>
          </cell>
        </row>
        <row r="550">
          <cell r="B550">
            <v>3009</v>
          </cell>
          <cell r="C550" t="str">
            <v xml:space="preserve">PLAN 3034                       </v>
          </cell>
          <cell r="D550">
            <v>9.3696999999999999</v>
          </cell>
          <cell r="E550" t="str">
            <v xml:space="preserve">     </v>
          </cell>
          <cell r="F550" t="str">
            <v xml:space="preserve">    </v>
          </cell>
          <cell r="G550" t="str">
            <v xml:space="preserve">     </v>
          </cell>
          <cell r="H550" t="str">
            <v xml:space="preserve">    </v>
          </cell>
          <cell r="I550">
            <v>2.14</v>
          </cell>
          <cell r="J550">
            <v>474</v>
          </cell>
          <cell r="K550">
            <v>2.91</v>
          </cell>
          <cell r="L550">
            <v>531</v>
          </cell>
          <cell r="M550">
            <v>2.5499999999999998</v>
          </cell>
          <cell r="N550">
            <v>229</v>
          </cell>
          <cell r="O550">
            <v>3.4</v>
          </cell>
          <cell r="P550">
            <v>115</v>
          </cell>
          <cell r="Q550">
            <v>2.13</v>
          </cell>
          <cell r="R550">
            <v>139</v>
          </cell>
          <cell r="S550">
            <v>7.62</v>
          </cell>
          <cell r="T550">
            <v>582</v>
          </cell>
          <cell r="U550">
            <v>21</v>
          </cell>
          <cell r="V550">
            <v>3</v>
          </cell>
          <cell r="W550">
            <v>3</v>
          </cell>
          <cell r="X550">
            <v>10</v>
          </cell>
          <cell r="Y550">
            <v>-7</v>
          </cell>
          <cell r="Z550">
            <v>193</v>
          </cell>
          <cell r="AA550">
            <v>-0.4</v>
          </cell>
          <cell r="AB550">
            <v>0.98</v>
          </cell>
        </row>
        <row r="551">
          <cell r="B551">
            <v>3026</v>
          </cell>
          <cell r="C551" t="str">
            <v xml:space="preserve">URS                             </v>
          </cell>
          <cell r="D551">
            <v>1.6763999999999999</v>
          </cell>
          <cell r="E551" t="str">
            <v xml:space="preserve">     </v>
          </cell>
          <cell r="F551" t="str">
            <v xml:space="preserve">    </v>
          </cell>
          <cell r="G551" t="str">
            <v xml:space="preserve">     </v>
          </cell>
          <cell r="H551" t="str">
            <v xml:space="preserve">    </v>
          </cell>
          <cell r="I551">
            <v>2.14</v>
          </cell>
          <cell r="J551">
            <v>475</v>
          </cell>
          <cell r="K551">
            <v>2.4300000000000002</v>
          </cell>
          <cell r="L551">
            <v>731</v>
          </cell>
          <cell r="M551">
            <v>0.89</v>
          </cell>
          <cell r="N551">
            <v>943</v>
          </cell>
          <cell r="O551">
            <v>0.16</v>
          </cell>
          <cell r="P551">
            <v>1081</v>
          </cell>
          <cell r="Q551">
            <v>-0.36</v>
          </cell>
          <cell r="R551">
            <v>1101</v>
          </cell>
          <cell r="S551">
            <v>6</v>
          </cell>
          <cell r="T551">
            <v>1107</v>
          </cell>
          <cell r="U551">
            <v>35</v>
          </cell>
          <cell r="V551" t="str">
            <v xml:space="preserve">      </v>
          </cell>
          <cell r="W551">
            <v>52</v>
          </cell>
          <cell r="X551" t="str">
            <v xml:space="preserve">      </v>
          </cell>
          <cell r="Y551">
            <v>52</v>
          </cell>
          <cell r="Z551">
            <v>1181</v>
          </cell>
          <cell r="AA551">
            <v>2.9</v>
          </cell>
          <cell r="AB551">
            <v>7.61</v>
          </cell>
        </row>
        <row r="552">
          <cell r="B552">
            <v>3046</v>
          </cell>
          <cell r="C552" t="str">
            <v xml:space="preserve">EMPLEADOS DE AREAS              </v>
          </cell>
          <cell r="D552">
            <v>1.6798999999999999</v>
          </cell>
          <cell r="E552" t="str">
            <v xml:space="preserve">     </v>
          </cell>
          <cell r="F552" t="str">
            <v xml:space="preserve">    </v>
          </cell>
          <cell r="G552" t="str">
            <v xml:space="preserve">     </v>
          </cell>
          <cell r="H552" t="str">
            <v xml:space="preserve">    </v>
          </cell>
          <cell r="I552">
            <v>2.13</v>
          </cell>
          <cell r="J552">
            <v>477</v>
          </cell>
          <cell r="K552">
            <v>2.21</v>
          </cell>
          <cell r="L552">
            <v>789</v>
          </cell>
          <cell r="M552">
            <v>2.02</v>
          </cell>
          <cell r="N552">
            <v>501</v>
          </cell>
          <cell r="O552">
            <v>1.71</v>
          </cell>
          <cell r="P552">
            <v>687</v>
          </cell>
          <cell r="Q552">
            <v>0.4</v>
          </cell>
          <cell r="R552">
            <v>899</v>
          </cell>
          <cell r="S552">
            <v>7.69</v>
          </cell>
          <cell r="T552">
            <v>535</v>
          </cell>
          <cell r="U552">
            <v>856</v>
          </cell>
          <cell r="V552">
            <v>22</v>
          </cell>
          <cell r="W552">
            <v>48</v>
          </cell>
          <cell r="X552">
            <v>110</v>
          </cell>
          <cell r="Y552">
            <v>-62</v>
          </cell>
          <cell r="Z552">
            <v>2857</v>
          </cell>
          <cell r="AA552">
            <v>-0.42</v>
          </cell>
          <cell r="AB552">
            <v>-0.69</v>
          </cell>
        </row>
        <row r="553">
          <cell r="B553">
            <v>1913</v>
          </cell>
          <cell r="C553" t="str">
            <v xml:space="preserve">MV-5-012-0036                   </v>
          </cell>
          <cell r="D553">
            <v>8.8384999999999998</v>
          </cell>
          <cell r="E553" t="str">
            <v xml:space="preserve">     </v>
          </cell>
          <cell r="F553" t="str">
            <v xml:space="preserve">    </v>
          </cell>
          <cell r="G553" t="str">
            <v xml:space="preserve">     </v>
          </cell>
          <cell r="H553" t="str">
            <v xml:space="preserve">    </v>
          </cell>
          <cell r="I553">
            <v>2.1</v>
          </cell>
          <cell r="J553">
            <v>481</v>
          </cell>
          <cell r="K553">
            <v>2.36</v>
          </cell>
          <cell r="L553">
            <v>751</v>
          </cell>
          <cell r="M553">
            <v>1.91</v>
          </cell>
          <cell r="N553">
            <v>545</v>
          </cell>
          <cell r="O553">
            <v>3.33</v>
          </cell>
          <cell r="P553">
            <v>128</v>
          </cell>
          <cell r="Q553">
            <v>1.43</v>
          </cell>
          <cell r="R553">
            <v>409</v>
          </cell>
          <cell r="S553">
            <v>7.26</v>
          </cell>
          <cell r="T553">
            <v>776</v>
          </cell>
          <cell r="U553">
            <v>40</v>
          </cell>
          <cell r="V553">
            <v>1</v>
          </cell>
          <cell r="W553">
            <v>2</v>
          </cell>
          <cell r="X553">
            <v>5</v>
          </cell>
          <cell r="Y553">
            <v>-3</v>
          </cell>
          <cell r="Z553">
            <v>244</v>
          </cell>
          <cell r="AA553">
            <v>-0.87</v>
          </cell>
          <cell r="AB553">
            <v>1.89</v>
          </cell>
        </row>
        <row r="554">
          <cell r="B554">
            <v>2814</v>
          </cell>
          <cell r="C554" t="str">
            <v xml:space="preserve">TELEFONICA GLO.SOLUTIONS        </v>
          </cell>
          <cell r="D554">
            <v>27.577400000000001</v>
          </cell>
          <cell r="E554" t="str">
            <v xml:space="preserve">     </v>
          </cell>
          <cell r="F554" t="str">
            <v xml:space="preserve">    </v>
          </cell>
          <cell r="G554" t="str">
            <v xml:space="preserve">     </v>
          </cell>
          <cell r="H554" t="str">
            <v xml:space="preserve">    </v>
          </cell>
          <cell r="I554">
            <v>2.1</v>
          </cell>
          <cell r="J554">
            <v>480</v>
          </cell>
          <cell r="K554">
            <v>2.97</v>
          </cell>
          <cell r="L554">
            <v>505</v>
          </cell>
          <cell r="M554">
            <v>2.2400000000000002</v>
          </cell>
          <cell r="N554">
            <v>375</v>
          </cell>
          <cell r="O554">
            <v>2.1</v>
          </cell>
          <cell r="P554">
            <v>506</v>
          </cell>
          <cell r="Q554">
            <v>1.1100000000000001</v>
          </cell>
          <cell r="R554">
            <v>582</v>
          </cell>
          <cell r="S554">
            <v>7.4</v>
          </cell>
          <cell r="T554">
            <v>712</v>
          </cell>
          <cell r="U554">
            <v>917</v>
          </cell>
          <cell r="V554">
            <v>10</v>
          </cell>
          <cell r="W554">
            <v>963</v>
          </cell>
          <cell r="X554">
            <v>2</v>
          </cell>
          <cell r="Y554">
            <v>961</v>
          </cell>
          <cell r="Z554">
            <v>29894</v>
          </cell>
          <cell r="AA554">
            <v>2.25</v>
          </cell>
          <cell r="AB554">
            <v>6.04</v>
          </cell>
        </row>
        <row r="555">
          <cell r="B555">
            <v>3328</v>
          </cell>
          <cell r="C555" t="str">
            <v xml:space="preserve">COMBE EUROPA                    </v>
          </cell>
          <cell r="D555">
            <v>26.360099999999999</v>
          </cell>
          <cell r="E555" t="str">
            <v xml:space="preserve">     </v>
          </cell>
          <cell r="F555" t="str">
            <v xml:space="preserve">    </v>
          </cell>
          <cell r="G555" t="str">
            <v xml:space="preserve">     </v>
          </cell>
          <cell r="H555" t="str">
            <v xml:space="preserve">    </v>
          </cell>
          <cell r="I555">
            <v>2.09</v>
          </cell>
          <cell r="J555">
            <v>482</v>
          </cell>
          <cell r="K555">
            <v>2.2999999999999998</v>
          </cell>
          <cell r="L555">
            <v>768</v>
          </cell>
          <cell r="M555">
            <v>1.59</v>
          </cell>
          <cell r="N555">
            <v>678</v>
          </cell>
          <cell r="O555">
            <v>1.47</v>
          </cell>
          <cell r="P555">
            <v>765</v>
          </cell>
          <cell r="Q555">
            <v>0.42</v>
          </cell>
          <cell r="R555">
            <v>883</v>
          </cell>
          <cell r="S555">
            <v>6.99</v>
          </cell>
          <cell r="T555">
            <v>887</v>
          </cell>
          <cell r="U555">
            <v>37</v>
          </cell>
          <cell r="V555" t="str">
            <v xml:space="preserve">      </v>
          </cell>
          <cell r="W555">
            <v>18</v>
          </cell>
          <cell r="X555" t="str">
            <v xml:space="preserve">      </v>
          </cell>
          <cell r="Y555">
            <v>18</v>
          </cell>
          <cell r="Z555">
            <v>332</v>
          </cell>
          <cell r="AA555">
            <v>3.46</v>
          </cell>
          <cell r="AB555">
            <v>9.16</v>
          </cell>
        </row>
        <row r="556">
          <cell r="B556">
            <v>3263</v>
          </cell>
          <cell r="C556" t="str">
            <v xml:space="preserve">TELEFONICA SOLUCIONES           </v>
          </cell>
          <cell r="D556">
            <v>27.4544</v>
          </cell>
          <cell r="E556" t="str">
            <v xml:space="preserve">     </v>
          </cell>
          <cell r="F556" t="str">
            <v xml:space="preserve">    </v>
          </cell>
          <cell r="G556" t="str">
            <v xml:space="preserve">     </v>
          </cell>
          <cell r="H556" t="str">
            <v xml:space="preserve">    </v>
          </cell>
          <cell r="I556">
            <v>2.06</v>
          </cell>
          <cell r="J556">
            <v>484</v>
          </cell>
          <cell r="K556">
            <v>2.97</v>
          </cell>
          <cell r="L556">
            <v>506</v>
          </cell>
          <cell r="M556">
            <v>2.23</v>
          </cell>
          <cell r="N556">
            <v>379</v>
          </cell>
          <cell r="O556">
            <v>2.1</v>
          </cell>
          <cell r="P556">
            <v>515</v>
          </cell>
          <cell r="Q556">
            <v>1.1100000000000001</v>
          </cell>
          <cell r="R556">
            <v>583</v>
          </cell>
          <cell r="S556">
            <v>7.41</v>
          </cell>
          <cell r="T556">
            <v>709</v>
          </cell>
          <cell r="U556">
            <v>1461</v>
          </cell>
          <cell r="V556">
            <v>13</v>
          </cell>
          <cell r="W556">
            <v>1569</v>
          </cell>
          <cell r="X556">
            <v>68</v>
          </cell>
          <cell r="Y556">
            <v>1501</v>
          </cell>
          <cell r="Z556">
            <v>70172</v>
          </cell>
          <cell r="AA556">
            <v>1.25</v>
          </cell>
          <cell r="AB556">
            <v>4.45</v>
          </cell>
        </row>
        <row r="557">
          <cell r="B557">
            <v>1857</v>
          </cell>
          <cell r="C557" t="str">
            <v xml:space="preserve">MV-5-012-0035                   </v>
          </cell>
          <cell r="D557">
            <v>9.3886000000000003</v>
          </cell>
          <cell r="E557" t="str">
            <v xml:space="preserve">     </v>
          </cell>
          <cell r="F557" t="str">
            <v xml:space="preserve">    </v>
          </cell>
          <cell r="G557" t="str">
            <v xml:space="preserve">     </v>
          </cell>
          <cell r="H557" t="str">
            <v xml:space="preserve">    </v>
          </cell>
          <cell r="I557">
            <v>2.0499999999999998</v>
          </cell>
          <cell r="J557">
            <v>486</v>
          </cell>
          <cell r="K557">
            <v>2.21</v>
          </cell>
          <cell r="L557">
            <v>787</v>
          </cell>
          <cell r="M557">
            <v>1.52</v>
          </cell>
          <cell r="N557">
            <v>742</v>
          </cell>
          <cell r="O557">
            <v>2.27</v>
          </cell>
          <cell r="P557">
            <v>418</v>
          </cell>
          <cell r="Q557">
            <v>1.47</v>
          </cell>
          <cell r="R557">
            <v>383</v>
          </cell>
          <cell r="S557">
            <v>7.18</v>
          </cell>
          <cell r="T557">
            <v>810</v>
          </cell>
          <cell r="U557">
            <v>56</v>
          </cell>
          <cell r="V557">
            <v>4</v>
          </cell>
          <cell r="W557">
            <v>18</v>
          </cell>
          <cell r="X557">
            <v>7</v>
          </cell>
          <cell r="Y557">
            <v>11</v>
          </cell>
          <cell r="Z557">
            <v>534</v>
          </cell>
          <cell r="AA557">
            <v>0.13</v>
          </cell>
          <cell r="AB557">
            <v>5.28</v>
          </cell>
        </row>
        <row r="558">
          <cell r="B558">
            <v>2664</v>
          </cell>
          <cell r="C558" t="str">
            <v xml:space="preserve">PP CAJAMADRID 47                </v>
          </cell>
          <cell r="D558">
            <v>7.7096999999999998</v>
          </cell>
          <cell r="E558" t="str">
            <v xml:space="preserve">     </v>
          </cell>
          <cell r="F558" t="str">
            <v xml:space="preserve">    </v>
          </cell>
          <cell r="G558" t="str">
            <v xml:space="preserve">     </v>
          </cell>
          <cell r="H558" t="str">
            <v xml:space="preserve">    </v>
          </cell>
          <cell r="I558">
            <v>2.0499999999999998</v>
          </cell>
          <cell r="J558">
            <v>487</v>
          </cell>
          <cell r="K558">
            <v>1.74</v>
          </cell>
          <cell r="L558">
            <v>868</v>
          </cell>
          <cell r="M558">
            <v>0.91</v>
          </cell>
          <cell r="N558">
            <v>938</v>
          </cell>
          <cell r="O558">
            <v>0.97</v>
          </cell>
          <cell r="P558">
            <v>873</v>
          </cell>
          <cell r="Q558">
            <v>-0.19</v>
          </cell>
          <cell r="R558">
            <v>1069</v>
          </cell>
          <cell r="S558">
            <v>6.93</v>
          </cell>
          <cell r="T558">
            <v>905</v>
          </cell>
          <cell r="U558">
            <v>529</v>
          </cell>
          <cell r="V558">
            <v>17</v>
          </cell>
          <cell r="W558">
            <v>1041</v>
          </cell>
          <cell r="X558">
            <v>20</v>
          </cell>
          <cell r="Y558">
            <v>1021</v>
          </cell>
          <cell r="Z558">
            <v>15242</v>
          </cell>
          <cell r="AA558">
            <v>2.6</v>
          </cell>
          <cell r="AB558">
            <v>7.32</v>
          </cell>
        </row>
        <row r="559">
          <cell r="B559">
            <v>2996</v>
          </cell>
          <cell r="C559" t="str">
            <v xml:space="preserve">CAJAMADRID 71                   </v>
          </cell>
          <cell r="D559">
            <v>7.6940999999999997</v>
          </cell>
          <cell r="E559" t="str">
            <v xml:space="preserve">     </v>
          </cell>
          <cell r="F559" t="str">
            <v xml:space="preserve">    </v>
          </cell>
          <cell r="G559" t="str">
            <v xml:space="preserve">     </v>
          </cell>
          <cell r="H559" t="str">
            <v xml:space="preserve">    </v>
          </cell>
          <cell r="I559">
            <v>2.04</v>
          </cell>
          <cell r="J559">
            <v>488</v>
          </cell>
          <cell r="K559">
            <v>1.72</v>
          </cell>
          <cell r="L559">
            <v>872</v>
          </cell>
          <cell r="M559">
            <v>0.89</v>
          </cell>
          <cell r="N559">
            <v>945</v>
          </cell>
          <cell r="O559">
            <v>0.93</v>
          </cell>
          <cell r="P559">
            <v>886</v>
          </cell>
          <cell r="Q559">
            <v>-0.26</v>
          </cell>
          <cell r="R559">
            <v>1084</v>
          </cell>
          <cell r="S559">
            <v>6.86</v>
          </cell>
          <cell r="T559">
            <v>925</v>
          </cell>
          <cell r="U559">
            <v>231</v>
          </cell>
          <cell r="V559">
            <v>13</v>
          </cell>
          <cell r="W559">
            <v>196</v>
          </cell>
          <cell r="X559">
            <v>17</v>
          </cell>
          <cell r="Y559">
            <v>179</v>
          </cell>
          <cell r="Z559">
            <v>6866</v>
          </cell>
          <cell r="AA559">
            <v>2.0099999999999998</v>
          </cell>
          <cell r="AB559">
            <v>4.41</v>
          </cell>
        </row>
        <row r="560">
          <cell r="B560">
            <v>1865</v>
          </cell>
          <cell r="C560" t="str">
            <v xml:space="preserve">CASERPYME AHORRO                </v>
          </cell>
          <cell r="D560">
            <v>7.8738999999999999</v>
          </cell>
          <cell r="E560" t="str">
            <v xml:space="preserve">     </v>
          </cell>
          <cell r="F560" t="str">
            <v xml:space="preserve">    </v>
          </cell>
          <cell r="G560" t="str">
            <v xml:space="preserve">     </v>
          </cell>
          <cell r="H560" t="str">
            <v xml:space="preserve">    </v>
          </cell>
          <cell r="I560">
            <v>2.0299999999999998</v>
          </cell>
          <cell r="J560">
            <v>489</v>
          </cell>
          <cell r="K560">
            <v>2.16</v>
          </cell>
          <cell r="L560">
            <v>802</v>
          </cell>
          <cell r="M560">
            <v>1.23</v>
          </cell>
          <cell r="N560">
            <v>842</v>
          </cell>
          <cell r="O560">
            <v>1.05</v>
          </cell>
          <cell r="P560">
            <v>860</v>
          </cell>
          <cell r="Q560">
            <v>0.71</v>
          </cell>
          <cell r="R560">
            <v>781</v>
          </cell>
          <cell r="S560">
            <v>5.99</v>
          </cell>
          <cell r="T560">
            <v>1109</v>
          </cell>
          <cell r="U560">
            <v>667</v>
          </cell>
          <cell r="V560">
            <v>16</v>
          </cell>
          <cell r="W560">
            <v>42</v>
          </cell>
          <cell r="X560">
            <v>36</v>
          </cell>
          <cell r="Y560">
            <v>6</v>
          </cell>
          <cell r="Z560">
            <v>3396</v>
          </cell>
          <cell r="AA560">
            <v>-0.01</v>
          </cell>
          <cell r="AB560">
            <v>0.89</v>
          </cell>
        </row>
        <row r="561">
          <cell r="B561">
            <v>3164</v>
          </cell>
          <cell r="C561" t="str">
            <v xml:space="preserve">114-003-000                     </v>
          </cell>
          <cell r="D561">
            <v>1.5281</v>
          </cell>
          <cell r="E561" t="str">
            <v xml:space="preserve">     </v>
          </cell>
          <cell r="F561" t="str">
            <v xml:space="preserve">    </v>
          </cell>
          <cell r="G561" t="str">
            <v xml:space="preserve">     </v>
          </cell>
          <cell r="H561" t="str">
            <v xml:space="preserve">    </v>
          </cell>
          <cell r="I561">
            <v>2.0099999999999998</v>
          </cell>
          <cell r="J561">
            <v>492</v>
          </cell>
          <cell r="K561">
            <v>1.76</v>
          </cell>
          <cell r="L561">
            <v>867</v>
          </cell>
          <cell r="M561">
            <v>1.1299999999999999</v>
          </cell>
          <cell r="N561">
            <v>888</v>
          </cell>
          <cell r="O561">
            <v>0.75</v>
          </cell>
          <cell r="P561">
            <v>952</v>
          </cell>
          <cell r="Q561">
            <v>-0.04</v>
          </cell>
          <cell r="R561">
            <v>1029</v>
          </cell>
          <cell r="S561">
            <v>5.68</v>
          </cell>
          <cell r="T561">
            <v>1162</v>
          </cell>
          <cell r="U561">
            <v>218</v>
          </cell>
          <cell r="V561">
            <v>12</v>
          </cell>
          <cell r="W561">
            <v>94</v>
          </cell>
          <cell r="X561">
            <v>82</v>
          </cell>
          <cell r="Y561">
            <v>12</v>
          </cell>
          <cell r="Z561">
            <v>1946</v>
          </cell>
          <cell r="AA561">
            <v>-0.83</v>
          </cell>
          <cell r="AB561">
            <v>0.89</v>
          </cell>
        </row>
        <row r="562">
          <cell r="B562">
            <v>2943</v>
          </cell>
          <cell r="C562" t="str">
            <v xml:space="preserve">006-031-031                     </v>
          </cell>
          <cell r="D562">
            <v>25.364000000000001</v>
          </cell>
          <cell r="E562" t="str">
            <v xml:space="preserve">     </v>
          </cell>
          <cell r="F562" t="str">
            <v xml:space="preserve">    </v>
          </cell>
          <cell r="G562" t="str">
            <v xml:space="preserve">     </v>
          </cell>
          <cell r="H562" t="str">
            <v xml:space="preserve">    </v>
          </cell>
          <cell r="I562">
            <v>2</v>
          </cell>
          <cell r="J562">
            <v>493</v>
          </cell>
          <cell r="K562">
            <v>2.2200000000000002</v>
          </cell>
          <cell r="L562">
            <v>786</v>
          </cell>
          <cell r="M562">
            <v>1.64</v>
          </cell>
          <cell r="N562">
            <v>659</v>
          </cell>
          <cell r="O562">
            <v>1.73</v>
          </cell>
          <cell r="P562">
            <v>685</v>
          </cell>
          <cell r="Q562">
            <v>0.67</v>
          </cell>
          <cell r="R562">
            <v>790</v>
          </cell>
          <cell r="S562">
            <v>7.23</v>
          </cell>
          <cell r="T562">
            <v>792</v>
          </cell>
          <cell r="U562">
            <v>276</v>
          </cell>
          <cell r="V562">
            <v>2</v>
          </cell>
          <cell r="W562" t="str">
            <v xml:space="preserve">      </v>
          </cell>
          <cell r="X562">
            <v>9</v>
          </cell>
          <cell r="Y562">
            <v>-9</v>
          </cell>
          <cell r="Z562">
            <v>513</v>
          </cell>
          <cell r="AA562">
            <v>0.52</v>
          </cell>
          <cell r="AB562">
            <v>1.3</v>
          </cell>
        </row>
        <row r="563">
          <cell r="B563">
            <v>751</v>
          </cell>
          <cell r="C563" t="str">
            <v xml:space="preserve">VIDRIERAS ROVIRA                </v>
          </cell>
          <cell r="D563">
            <v>148.81479999999999</v>
          </cell>
          <cell r="E563" t="str">
            <v xml:space="preserve">     </v>
          </cell>
          <cell r="F563" t="str">
            <v xml:space="preserve">    </v>
          </cell>
          <cell r="G563" t="str">
            <v xml:space="preserve">     </v>
          </cell>
          <cell r="H563" t="str">
            <v xml:space="preserve">    </v>
          </cell>
          <cell r="I563">
            <v>1.99</v>
          </cell>
          <cell r="J563">
            <v>494</v>
          </cell>
          <cell r="K563">
            <v>1.67</v>
          </cell>
          <cell r="L563">
            <v>881</v>
          </cell>
          <cell r="M563">
            <v>1.21</v>
          </cell>
          <cell r="N563">
            <v>848</v>
          </cell>
          <cell r="O563">
            <v>0.44</v>
          </cell>
          <cell r="P563">
            <v>1016</v>
          </cell>
          <cell r="Q563" t="str">
            <v xml:space="preserve">     </v>
          </cell>
          <cell r="R563">
            <v>1018</v>
          </cell>
          <cell r="S563">
            <v>6.5</v>
          </cell>
          <cell r="T563">
            <v>1007</v>
          </cell>
          <cell r="U563">
            <v>186</v>
          </cell>
          <cell r="V563">
            <v>12</v>
          </cell>
          <cell r="W563">
            <v>28</v>
          </cell>
          <cell r="X563">
            <v>22</v>
          </cell>
          <cell r="Y563">
            <v>6</v>
          </cell>
          <cell r="Z563">
            <v>2694</v>
          </cell>
          <cell r="AA563">
            <v>0.65</v>
          </cell>
          <cell r="AB563">
            <v>3.12</v>
          </cell>
        </row>
        <row r="564">
          <cell r="B564">
            <v>1624</v>
          </cell>
          <cell r="C564" t="str">
            <v xml:space="preserve">FP VI (2)                       </v>
          </cell>
          <cell r="D564">
            <v>19.661100000000001</v>
          </cell>
          <cell r="E564" t="str">
            <v xml:space="preserve">     </v>
          </cell>
          <cell r="F564" t="str">
            <v xml:space="preserve">    </v>
          </cell>
          <cell r="G564" t="str">
            <v xml:space="preserve">     </v>
          </cell>
          <cell r="H564" t="str">
            <v xml:space="preserve">    </v>
          </cell>
          <cell r="I564">
            <v>1.98</v>
          </cell>
          <cell r="J564">
            <v>497</v>
          </cell>
          <cell r="K564">
            <v>1.52</v>
          </cell>
          <cell r="L564">
            <v>890</v>
          </cell>
          <cell r="M564">
            <v>0.74</v>
          </cell>
          <cell r="N564">
            <v>976</v>
          </cell>
          <cell r="O564">
            <v>0.4</v>
          </cell>
          <cell r="P564">
            <v>1034</v>
          </cell>
          <cell r="Q564">
            <v>-0.26</v>
          </cell>
          <cell r="R564">
            <v>1086</v>
          </cell>
          <cell r="S564">
            <v>5.7</v>
          </cell>
          <cell r="T564">
            <v>1155</v>
          </cell>
          <cell r="U564">
            <v>1267</v>
          </cell>
          <cell r="V564">
            <v>297</v>
          </cell>
          <cell r="W564">
            <v>1208</v>
          </cell>
          <cell r="X564">
            <v>834</v>
          </cell>
          <cell r="Y564">
            <v>374</v>
          </cell>
          <cell r="Z564">
            <v>64728</v>
          </cell>
          <cell r="AA564">
            <v>1.41</v>
          </cell>
          <cell r="AB564">
            <v>2.5299999999999998</v>
          </cell>
        </row>
        <row r="565">
          <cell r="B565">
            <v>2767</v>
          </cell>
          <cell r="C565" t="str">
            <v xml:space="preserve">MV-5-012-0046                   </v>
          </cell>
          <cell r="D565">
            <v>9.5679999999999996</v>
          </cell>
          <cell r="E565" t="str">
            <v xml:space="preserve">     </v>
          </cell>
          <cell r="F565" t="str">
            <v xml:space="preserve">    </v>
          </cell>
          <cell r="G565" t="str">
            <v xml:space="preserve">     </v>
          </cell>
          <cell r="H565" t="str">
            <v xml:space="preserve">    </v>
          </cell>
          <cell r="I565">
            <v>1.98</v>
          </cell>
          <cell r="J565">
            <v>496</v>
          </cell>
          <cell r="K565">
            <v>2.3199999999999998</v>
          </cell>
          <cell r="L565">
            <v>762</v>
          </cell>
          <cell r="M565">
            <v>1.65</v>
          </cell>
          <cell r="N565">
            <v>653</v>
          </cell>
          <cell r="O565">
            <v>2.38</v>
          </cell>
          <cell r="P565">
            <v>359</v>
          </cell>
          <cell r="Q565">
            <v>1.6</v>
          </cell>
          <cell r="R565">
            <v>320</v>
          </cell>
          <cell r="S565">
            <v>7.38</v>
          </cell>
          <cell r="T565">
            <v>721</v>
          </cell>
          <cell r="U565">
            <v>234</v>
          </cell>
          <cell r="V565" t="str">
            <v xml:space="preserve">      </v>
          </cell>
          <cell r="W565" t="str">
            <v xml:space="preserve">      </v>
          </cell>
          <cell r="X565">
            <v>14</v>
          </cell>
          <cell r="Y565">
            <v>-14</v>
          </cell>
          <cell r="Z565">
            <v>861</v>
          </cell>
          <cell r="AA565">
            <v>0.76</v>
          </cell>
          <cell r="AB565">
            <v>1.52</v>
          </cell>
        </row>
        <row r="566">
          <cell r="B566">
            <v>3314</v>
          </cell>
          <cell r="C566" t="str">
            <v xml:space="preserve">EMP.DIPUTACION LUGO             </v>
          </cell>
          <cell r="D566">
            <v>15.059100000000001</v>
          </cell>
          <cell r="E566" t="str">
            <v xml:space="preserve">     </v>
          </cell>
          <cell r="F566" t="str">
            <v xml:space="preserve">    </v>
          </cell>
          <cell r="G566" t="str">
            <v xml:space="preserve">     </v>
          </cell>
          <cell r="H566" t="str">
            <v xml:space="preserve">    </v>
          </cell>
          <cell r="I566">
            <v>1.97</v>
          </cell>
          <cell r="J566">
            <v>499</v>
          </cell>
          <cell r="K566">
            <v>1.67</v>
          </cell>
          <cell r="L566">
            <v>882</v>
          </cell>
          <cell r="M566">
            <v>0.67</v>
          </cell>
          <cell r="N566">
            <v>983</v>
          </cell>
          <cell r="O566">
            <v>0.38</v>
          </cell>
          <cell r="P566">
            <v>1037</v>
          </cell>
          <cell r="Q566">
            <v>0.05</v>
          </cell>
          <cell r="R566">
            <v>1005</v>
          </cell>
          <cell r="S566">
            <v>5.83</v>
          </cell>
          <cell r="T566">
            <v>1139</v>
          </cell>
          <cell r="U566">
            <v>203</v>
          </cell>
          <cell r="V566">
            <v>36</v>
          </cell>
          <cell r="W566">
            <v>131</v>
          </cell>
          <cell r="X566">
            <v>82</v>
          </cell>
          <cell r="Y566">
            <v>49</v>
          </cell>
          <cell r="Z566">
            <v>3574</v>
          </cell>
          <cell r="AA566">
            <v>2.37</v>
          </cell>
          <cell r="AB566">
            <v>4.0199999999999996</v>
          </cell>
        </row>
        <row r="567">
          <cell r="B567">
            <v>437</v>
          </cell>
          <cell r="C567" t="str">
            <v xml:space="preserve">177-003-000                     </v>
          </cell>
          <cell r="D567">
            <v>18.347300000000001</v>
          </cell>
          <cell r="E567" t="str">
            <v xml:space="preserve">     </v>
          </cell>
          <cell r="F567" t="str">
            <v xml:space="preserve">    </v>
          </cell>
          <cell r="G567" t="str">
            <v xml:space="preserve">     </v>
          </cell>
          <cell r="H567" t="str">
            <v xml:space="preserve">    </v>
          </cell>
          <cell r="I567">
            <v>1.96</v>
          </cell>
          <cell r="J567">
            <v>500</v>
          </cell>
          <cell r="K567">
            <v>1.43</v>
          </cell>
          <cell r="L567">
            <v>895</v>
          </cell>
          <cell r="M567">
            <v>0.9</v>
          </cell>
          <cell r="N567">
            <v>942</v>
          </cell>
          <cell r="O567">
            <v>1.04</v>
          </cell>
          <cell r="P567">
            <v>862</v>
          </cell>
          <cell r="Q567">
            <v>1.32</v>
          </cell>
          <cell r="R567">
            <v>480</v>
          </cell>
          <cell r="S567">
            <v>5.98</v>
          </cell>
          <cell r="T567">
            <v>1110</v>
          </cell>
          <cell r="U567">
            <v>42</v>
          </cell>
          <cell r="V567" t="str">
            <v xml:space="preserve">      </v>
          </cell>
          <cell r="W567">
            <v>55</v>
          </cell>
          <cell r="X567" t="str">
            <v xml:space="preserve">      </v>
          </cell>
          <cell r="Y567">
            <v>55</v>
          </cell>
          <cell r="Z567">
            <v>1484</v>
          </cell>
          <cell r="AA567">
            <v>4.83</v>
          </cell>
          <cell r="AB567">
            <v>6.12</v>
          </cell>
        </row>
        <row r="568">
          <cell r="B568">
            <v>340</v>
          </cell>
          <cell r="C568" t="str">
            <v xml:space="preserve">177-001-001                     </v>
          </cell>
          <cell r="D568">
            <v>18.273199999999999</v>
          </cell>
          <cell r="E568" t="str">
            <v xml:space="preserve">     </v>
          </cell>
          <cell r="F568" t="str">
            <v xml:space="preserve">    </v>
          </cell>
          <cell r="G568" t="str">
            <v xml:space="preserve">     </v>
          </cell>
          <cell r="H568" t="str">
            <v xml:space="preserve">    </v>
          </cell>
          <cell r="I568">
            <v>1.94</v>
          </cell>
          <cell r="J568">
            <v>501</v>
          </cell>
          <cell r="K568">
            <v>1.43</v>
          </cell>
          <cell r="L568">
            <v>897</v>
          </cell>
          <cell r="M568">
            <v>0.9</v>
          </cell>
          <cell r="N568">
            <v>939</v>
          </cell>
          <cell r="O568">
            <v>1.05</v>
          </cell>
          <cell r="P568">
            <v>859</v>
          </cell>
          <cell r="Q568">
            <v>1.33</v>
          </cell>
          <cell r="R568">
            <v>475</v>
          </cell>
          <cell r="S568">
            <v>6.09</v>
          </cell>
          <cell r="T568">
            <v>1094</v>
          </cell>
          <cell r="U568">
            <v>2314</v>
          </cell>
          <cell r="V568">
            <v>15</v>
          </cell>
          <cell r="W568">
            <v>1284</v>
          </cell>
          <cell r="X568">
            <v>240</v>
          </cell>
          <cell r="Y568">
            <v>1044</v>
          </cell>
          <cell r="Z568">
            <v>19485</v>
          </cell>
          <cell r="AA568">
            <v>4.96</v>
          </cell>
          <cell r="AB568">
            <v>4.2300000000000004</v>
          </cell>
        </row>
        <row r="569">
          <cell r="B569">
            <v>3282</v>
          </cell>
          <cell r="C569" t="str">
            <v xml:space="preserve">IMS HEALTH S.A.                 </v>
          </cell>
          <cell r="D569">
            <v>1.6109</v>
          </cell>
          <cell r="E569" t="str">
            <v xml:space="preserve">     </v>
          </cell>
          <cell r="F569" t="str">
            <v xml:space="preserve">    </v>
          </cell>
          <cell r="G569" t="str">
            <v xml:space="preserve">     </v>
          </cell>
          <cell r="H569" t="str">
            <v xml:space="preserve">    </v>
          </cell>
          <cell r="I569">
            <v>1.93</v>
          </cell>
          <cell r="J569">
            <v>502</v>
          </cell>
          <cell r="K569">
            <v>2.21</v>
          </cell>
          <cell r="L569">
            <v>791</v>
          </cell>
          <cell r="M569">
            <v>0.68</v>
          </cell>
          <cell r="N569">
            <v>981</v>
          </cell>
          <cell r="O569">
            <v>-0.02</v>
          </cell>
          <cell r="P569">
            <v>1102</v>
          </cell>
          <cell r="Q569">
            <v>-0.5</v>
          </cell>
          <cell r="R569">
            <v>1125</v>
          </cell>
          <cell r="S569">
            <v>5.99</v>
          </cell>
          <cell r="T569">
            <v>1108</v>
          </cell>
          <cell r="U569">
            <v>426</v>
          </cell>
          <cell r="V569">
            <v>2</v>
          </cell>
          <cell r="W569">
            <v>547</v>
          </cell>
          <cell r="X569">
            <v>4</v>
          </cell>
          <cell r="Y569">
            <v>543</v>
          </cell>
          <cell r="Z569">
            <v>7506</v>
          </cell>
          <cell r="AA569">
            <v>3.49</v>
          </cell>
          <cell r="AB569">
            <v>9.82</v>
          </cell>
        </row>
        <row r="570">
          <cell r="B570">
            <v>3037</v>
          </cell>
          <cell r="C570" t="str">
            <v xml:space="preserve">FLEXLINK SISTEMS                </v>
          </cell>
          <cell r="D570">
            <v>2.9849000000000001</v>
          </cell>
          <cell r="E570" t="str">
            <v xml:space="preserve">     </v>
          </cell>
          <cell r="F570" t="str">
            <v xml:space="preserve">    </v>
          </cell>
          <cell r="G570" t="str">
            <v xml:space="preserve">     </v>
          </cell>
          <cell r="H570" t="str">
            <v xml:space="preserve">    </v>
          </cell>
          <cell r="I570">
            <v>1.91</v>
          </cell>
          <cell r="J570">
            <v>503</v>
          </cell>
          <cell r="K570">
            <v>2.2799999999999998</v>
          </cell>
          <cell r="L570">
            <v>773</v>
          </cell>
          <cell r="M570">
            <v>0.75</v>
          </cell>
          <cell r="N570">
            <v>972</v>
          </cell>
          <cell r="O570">
            <v>0.11</v>
          </cell>
          <cell r="P570">
            <v>1085</v>
          </cell>
          <cell r="Q570">
            <v>-0.42</v>
          </cell>
          <cell r="R570">
            <v>1114</v>
          </cell>
          <cell r="S570">
            <v>6.01</v>
          </cell>
          <cell r="T570">
            <v>1105</v>
          </cell>
          <cell r="U570">
            <v>18</v>
          </cell>
          <cell r="V570">
            <v>1</v>
          </cell>
          <cell r="W570">
            <v>25</v>
          </cell>
          <cell r="X570" t="str">
            <v xml:space="preserve">      </v>
          </cell>
          <cell r="Y570">
            <v>25</v>
          </cell>
          <cell r="Z570">
            <v>480</v>
          </cell>
          <cell r="AA570">
            <v>-53.44</v>
          </cell>
          <cell r="AB570">
            <v>-51.71</v>
          </cell>
        </row>
        <row r="571">
          <cell r="B571">
            <v>2651</v>
          </cell>
          <cell r="C571" t="str">
            <v xml:space="preserve">104-029-029                     </v>
          </cell>
          <cell r="D571">
            <v>1.3741000000000001</v>
          </cell>
          <cell r="E571" t="str">
            <v xml:space="preserve">     </v>
          </cell>
          <cell r="F571" t="str">
            <v xml:space="preserve">    </v>
          </cell>
          <cell r="G571" t="str">
            <v xml:space="preserve">     </v>
          </cell>
          <cell r="H571" t="str">
            <v xml:space="preserve">    </v>
          </cell>
          <cell r="I571">
            <v>1.89</v>
          </cell>
          <cell r="J571">
            <v>504</v>
          </cell>
          <cell r="K571">
            <v>2.16</v>
          </cell>
          <cell r="L571">
            <v>803</v>
          </cell>
          <cell r="M571">
            <v>1.23</v>
          </cell>
          <cell r="N571">
            <v>843</v>
          </cell>
          <cell r="O571">
            <v>1.46</v>
          </cell>
          <cell r="P571">
            <v>772</v>
          </cell>
          <cell r="Q571">
            <v>0.96</v>
          </cell>
          <cell r="R571">
            <v>653</v>
          </cell>
          <cell r="S571">
            <v>6.26</v>
          </cell>
          <cell r="T571">
            <v>1071</v>
          </cell>
          <cell r="U571">
            <v>294</v>
          </cell>
          <cell r="V571">
            <v>6</v>
          </cell>
          <cell r="W571">
            <v>33</v>
          </cell>
          <cell r="X571">
            <v>25</v>
          </cell>
          <cell r="Y571">
            <v>8</v>
          </cell>
          <cell r="Z571">
            <v>2852</v>
          </cell>
          <cell r="AA571">
            <v>0.49</v>
          </cell>
          <cell r="AB571">
            <v>2.89</v>
          </cell>
        </row>
        <row r="572">
          <cell r="B572">
            <v>3120</v>
          </cell>
          <cell r="C572" t="str">
            <v xml:space="preserve">PPE 2157                        </v>
          </cell>
          <cell r="D572">
            <v>9.3370999999999995</v>
          </cell>
          <cell r="E572" t="str">
            <v xml:space="preserve">     </v>
          </cell>
          <cell r="F572" t="str">
            <v xml:space="preserve">    </v>
          </cell>
          <cell r="G572" t="str">
            <v xml:space="preserve">     </v>
          </cell>
          <cell r="H572" t="str">
            <v xml:space="preserve">    </v>
          </cell>
          <cell r="I572">
            <v>1.89</v>
          </cell>
          <cell r="J572">
            <v>505</v>
          </cell>
          <cell r="K572">
            <v>1.69</v>
          </cell>
          <cell r="L572">
            <v>879</v>
          </cell>
          <cell r="M572">
            <v>0.8</v>
          </cell>
          <cell r="N572">
            <v>964</v>
          </cell>
          <cell r="O572">
            <v>0.99</v>
          </cell>
          <cell r="P572">
            <v>868</v>
          </cell>
          <cell r="Q572">
            <v>-0.04</v>
          </cell>
          <cell r="R572">
            <v>1027</v>
          </cell>
          <cell r="S572">
            <v>6.44</v>
          </cell>
          <cell r="T572">
            <v>1020</v>
          </cell>
          <cell r="U572">
            <v>18</v>
          </cell>
          <cell r="V572">
            <v>1</v>
          </cell>
          <cell r="W572" t="str">
            <v xml:space="preserve">      </v>
          </cell>
          <cell r="X572">
            <v>4</v>
          </cell>
          <cell r="Y572">
            <v>-4</v>
          </cell>
          <cell r="Z572">
            <v>321</v>
          </cell>
          <cell r="AA572">
            <v>0.27</v>
          </cell>
          <cell r="AB572">
            <v>1.93</v>
          </cell>
        </row>
        <row r="573">
          <cell r="B573">
            <v>2312</v>
          </cell>
          <cell r="C573" t="str">
            <v xml:space="preserve">104-021-021                     </v>
          </cell>
          <cell r="D573">
            <v>1.2799</v>
          </cell>
          <cell r="E573" t="str">
            <v xml:space="preserve">     </v>
          </cell>
          <cell r="F573" t="str">
            <v xml:space="preserve">    </v>
          </cell>
          <cell r="G573" t="str">
            <v xml:space="preserve">     </v>
          </cell>
          <cell r="H573" t="str">
            <v xml:space="preserve">    </v>
          </cell>
          <cell r="I573">
            <v>1.84</v>
          </cell>
          <cell r="J573">
            <v>506</v>
          </cell>
          <cell r="K573">
            <v>1.29</v>
          </cell>
          <cell r="L573">
            <v>910</v>
          </cell>
          <cell r="M573">
            <v>0.67</v>
          </cell>
          <cell r="N573">
            <v>984</v>
          </cell>
          <cell r="O573">
            <v>0.27</v>
          </cell>
          <cell r="P573">
            <v>1069</v>
          </cell>
          <cell r="Q573">
            <v>-0.54</v>
          </cell>
          <cell r="R573">
            <v>1126</v>
          </cell>
          <cell r="S573">
            <v>5.22</v>
          </cell>
          <cell r="T573">
            <v>1207</v>
          </cell>
          <cell r="U573">
            <v>115</v>
          </cell>
          <cell r="V573">
            <v>2</v>
          </cell>
          <cell r="W573">
            <v>14</v>
          </cell>
          <cell r="X573" t="str">
            <v xml:space="preserve">      </v>
          </cell>
          <cell r="Y573">
            <v>14</v>
          </cell>
          <cell r="Z573">
            <v>902</v>
          </cell>
          <cell r="AA573">
            <v>2.1</v>
          </cell>
          <cell r="AB573">
            <v>3.69</v>
          </cell>
        </row>
        <row r="574">
          <cell r="B574">
            <v>2477</v>
          </cell>
          <cell r="C574" t="str">
            <v xml:space="preserve">MV-5-012-0043                   </v>
          </cell>
          <cell r="D574">
            <v>8.8233999999999995</v>
          </cell>
          <cell r="E574" t="str">
            <v xml:space="preserve">     </v>
          </cell>
          <cell r="F574" t="str">
            <v xml:space="preserve">    </v>
          </cell>
          <cell r="G574" t="str">
            <v xml:space="preserve">     </v>
          </cell>
          <cell r="H574" t="str">
            <v xml:space="preserve">    </v>
          </cell>
          <cell r="I574">
            <v>1.83</v>
          </cell>
          <cell r="J574">
            <v>507</v>
          </cell>
          <cell r="K574">
            <v>2.13</v>
          </cell>
          <cell r="L574">
            <v>805</v>
          </cell>
          <cell r="M574">
            <v>1.48</v>
          </cell>
          <cell r="N574">
            <v>762</v>
          </cell>
          <cell r="O574">
            <v>2.2599999999999998</v>
          </cell>
          <cell r="P574">
            <v>421</v>
          </cell>
          <cell r="Q574">
            <v>1.47</v>
          </cell>
          <cell r="R574">
            <v>384</v>
          </cell>
          <cell r="S574">
            <v>7.21</v>
          </cell>
          <cell r="T574">
            <v>802</v>
          </cell>
          <cell r="U574">
            <v>35</v>
          </cell>
          <cell r="V574">
            <v>6</v>
          </cell>
          <cell r="W574">
            <v>2</v>
          </cell>
          <cell r="X574">
            <v>20</v>
          </cell>
          <cell r="Y574">
            <v>-18</v>
          </cell>
          <cell r="Z574">
            <v>399</v>
          </cell>
          <cell r="AA574">
            <v>-0.14000000000000001</v>
          </cell>
          <cell r="AB574">
            <v>-1.21</v>
          </cell>
        </row>
        <row r="575">
          <cell r="B575">
            <v>2553</v>
          </cell>
          <cell r="C575" t="str">
            <v xml:space="preserve">CALDIC ESPAÑA                   </v>
          </cell>
          <cell r="D575">
            <v>42.365099999999998</v>
          </cell>
          <cell r="E575" t="str">
            <v xml:space="preserve">     </v>
          </cell>
          <cell r="F575" t="str">
            <v xml:space="preserve">    </v>
          </cell>
          <cell r="G575" t="str">
            <v xml:space="preserve">     </v>
          </cell>
          <cell r="H575" t="str">
            <v xml:space="preserve">    </v>
          </cell>
          <cell r="I575">
            <v>1.82</v>
          </cell>
          <cell r="J575">
            <v>508</v>
          </cell>
          <cell r="K575">
            <v>2.97</v>
          </cell>
          <cell r="L575">
            <v>503</v>
          </cell>
          <cell r="M575">
            <v>1.56</v>
          </cell>
          <cell r="N575">
            <v>719</v>
          </cell>
          <cell r="O575">
            <v>0.39</v>
          </cell>
          <cell r="P575">
            <v>1036</v>
          </cell>
          <cell r="Q575">
            <v>-1.9</v>
          </cell>
          <cell r="R575">
            <v>1179</v>
          </cell>
          <cell r="S575">
            <v>6.54</v>
          </cell>
          <cell r="T575">
            <v>995</v>
          </cell>
          <cell r="U575">
            <v>35</v>
          </cell>
          <cell r="V575" t="str">
            <v xml:space="preserve">      </v>
          </cell>
          <cell r="W575" t="str">
            <v xml:space="preserve">      </v>
          </cell>
          <cell r="X575">
            <v>14</v>
          </cell>
          <cell r="Y575">
            <v>-14</v>
          </cell>
          <cell r="Z575">
            <v>611</v>
          </cell>
          <cell r="AA575">
            <v>-0.2</v>
          </cell>
          <cell r="AB575">
            <v>-0.44</v>
          </cell>
        </row>
        <row r="576">
          <cell r="B576">
            <v>2476</v>
          </cell>
          <cell r="C576" t="str">
            <v xml:space="preserve">MV-5-012-0044                   </v>
          </cell>
          <cell r="D576">
            <v>8.8340999999999994</v>
          </cell>
          <cell r="E576" t="str">
            <v xml:space="preserve">     </v>
          </cell>
          <cell r="F576" t="str">
            <v xml:space="preserve">    </v>
          </cell>
          <cell r="G576" t="str">
            <v xml:space="preserve">     </v>
          </cell>
          <cell r="H576" t="str">
            <v xml:space="preserve">    </v>
          </cell>
          <cell r="I576">
            <v>1.79</v>
          </cell>
          <cell r="J576">
            <v>509</v>
          </cell>
          <cell r="K576">
            <v>2.08</v>
          </cell>
          <cell r="L576">
            <v>812</v>
          </cell>
          <cell r="M576">
            <v>1.5</v>
          </cell>
          <cell r="N576">
            <v>750</v>
          </cell>
          <cell r="O576">
            <v>2.27</v>
          </cell>
          <cell r="P576">
            <v>413</v>
          </cell>
          <cell r="Q576">
            <v>1.45</v>
          </cell>
          <cell r="R576">
            <v>392</v>
          </cell>
          <cell r="S576">
            <v>7.21</v>
          </cell>
          <cell r="T576">
            <v>803</v>
          </cell>
          <cell r="U576">
            <v>43</v>
          </cell>
          <cell r="V576">
            <v>3</v>
          </cell>
          <cell r="W576">
            <v>20</v>
          </cell>
          <cell r="X576">
            <v>17</v>
          </cell>
          <cell r="Y576">
            <v>3</v>
          </cell>
          <cell r="Z576">
            <v>730</v>
          </cell>
          <cell r="AA576">
            <v>1.56</v>
          </cell>
          <cell r="AB576">
            <v>3.38</v>
          </cell>
        </row>
        <row r="577">
          <cell r="B577">
            <v>3086</v>
          </cell>
          <cell r="C577" t="str">
            <v xml:space="preserve">MV-5-012-0054                   </v>
          </cell>
          <cell r="D577">
            <v>9.2788000000000004</v>
          </cell>
          <cell r="E577" t="str">
            <v xml:space="preserve">     </v>
          </cell>
          <cell r="F577" t="str">
            <v xml:space="preserve">    </v>
          </cell>
          <cell r="G577" t="str">
            <v xml:space="preserve">     </v>
          </cell>
          <cell r="H577" t="str">
            <v xml:space="preserve">    </v>
          </cell>
          <cell r="I577">
            <v>1.78</v>
          </cell>
          <cell r="J577">
            <v>510</v>
          </cell>
          <cell r="K577">
            <v>1.95</v>
          </cell>
          <cell r="L577">
            <v>832</v>
          </cell>
          <cell r="M577">
            <v>1.67</v>
          </cell>
          <cell r="N577">
            <v>648</v>
          </cell>
          <cell r="O577">
            <v>3.42</v>
          </cell>
          <cell r="P577">
            <v>114</v>
          </cell>
          <cell r="Q577">
            <v>2.42</v>
          </cell>
          <cell r="R577">
            <v>112</v>
          </cell>
          <cell r="S577">
            <v>10.199999999999999</v>
          </cell>
          <cell r="T577">
            <v>122</v>
          </cell>
          <cell r="U577">
            <v>78</v>
          </cell>
          <cell r="V577">
            <v>1</v>
          </cell>
          <cell r="W577">
            <v>3</v>
          </cell>
          <cell r="X577" t="str">
            <v xml:space="preserve">      </v>
          </cell>
          <cell r="Y577">
            <v>3</v>
          </cell>
          <cell r="Z577">
            <v>314</v>
          </cell>
          <cell r="AA577">
            <v>2.08</v>
          </cell>
          <cell r="AB577">
            <v>6.59</v>
          </cell>
        </row>
        <row r="578">
          <cell r="B578">
            <v>3070</v>
          </cell>
          <cell r="C578" t="str">
            <v xml:space="preserve">AYTO. CAST. LOCUBIN             </v>
          </cell>
          <cell r="D578">
            <v>10.2585</v>
          </cell>
          <cell r="E578" t="str">
            <v xml:space="preserve">     </v>
          </cell>
          <cell r="F578" t="str">
            <v xml:space="preserve">    </v>
          </cell>
          <cell r="G578" t="str">
            <v xml:space="preserve">     </v>
          </cell>
          <cell r="H578" t="str">
            <v xml:space="preserve">    </v>
          </cell>
          <cell r="I578">
            <v>1.77</v>
          </cell>
          <cell r="J578">
            <v>511</v>
          </cell>
          <cell r="K578">
            <v>1.81</v>
          </cell>
          <cell r="L578">
            <v>856</v>
          </cell>
          <cell r="M578">
            <v>0.56999999999999995</v>
          </cell>
          <cell r="N578">
            <v>995</v>
          </cell>
          <cell r="O578">
            <v>0.4</v>
          </cell>
          <cell r="P578">
            <v>1035</v>
          </cell>
          <cell r="Q578">
            <v>-0.49</v>
          </cell>
          <cell r="R578">
            <v>1122</v>
          </cell>
          <cell r="S578">
            <v>6.43</v>
          </cell>
          <cell r="T578">
            <v>1023</v>
          </cell>
          <cell r="U578">
            <v>19</v>
          </cell>
          <cell r="V578" t="str">
            <v xml:space="preserve">      </v>
          </cell>
          <cell r="W578" t="str">
            <v xml:space="preserve">      </v>
          </cell>
          <cell r="X578" t="str">
            <v xml:space="preserve">      </v>
          </cell>
          <cell r="Y578" t="str">
            <v xml:space="preserve">      </v>
          </cell>
          <cell r="Z578">
            <v>156</v>
          </cell>
          <cell r="AA578">
            <v>0.4</v>
          </cell>
          <cell r="AB578">
            <v>2.1800000000000002</v>
          </cell>
        </row>
        <row r="579">
          <cell r="B579">
            <v>2779</v>
          </cell>
          <cell r="C579" t="str">
            <v xml:space="preserve">ABANCA CORPORACIONES            </v>
          </cell>
          <cell r="D579">
            <v>9.1976999999999993</v>
          </cell>
          <cell r="E579" t="str">
            <v xml:space="preserve">     </v>
          </cell>
          <cell r="F579" t="str">
            <v xml:space="preserve">    </v>
          </cell>
          <cell r="G579" t="str">
            <v xml:space="preserve">     </v>
          </cell>
          <cell r="H579" t="str">
            <v xml:space="preserve">    </v>
          </cell>
          <cell r="I579">
            <v>1.75</v>
          </cell>
          <cell r="J579">
            <v>512</v>
          </cell>
          <cell r="K579">
            <v>1.93</v>
          </cell>
          <cell r="L579">
            <v>841</v>
          </cell>
          <cell r="M579">
            <v>0.56999999999999995</v>
          </cell>
          <cell r="N579">
            <v>996</v>
          </cell>
          <cell r="O579">
            <v>-0.6</v>
          </cell>
          <cell r="P579">
            <v>1135</v>
          </cell>
          <cell r="Q579">
            <v>-1.17</v>
          </cell>
          <cell r="R579">
            <v>1171</v>
          </cell>
          <cell r="S579">
            <v>4.41</v>
          </cell>
          <cell r="T579">
            <v>1236</v>
          </cell>
          <cell r="U579">
            <v>959</v>
          </cell>
          <cell r="V579">
            <v>24</v>
          </cell>
          <cell r="W579">
            <v>43</v>
          </cell>
          <cell r="X579">
            <v>27</v>
          </cell>
          <cell r="Y579">
            <v>16</v>
          </cell>
          <cell r="Z579">
            <v>2180</v>
          </cell>
          <cell r="AA579">
            <v>1.28</v>
          </cell>
          <cell r="AB579">
            <v>2.4500000000000002</v>
          </cell>
        </row>
        <row r="580">
          <cell r="B580">
            <v>3108</v>
          </cell>
          <cell r="C580" t="str">
            <v xml:space="preserve">MV-5-012-0056                   </v>
          </cell>
          <cell r="D580">
            <v>9.1968999999999994</v>
          </cell>
          <cell r="E580" t="str">
            <v xml:space="preserve">     </v>
          </cell>
          <cell r="F580" t="str">
            <v xml:space="preserve">    </v>
          </cell>
          <cell r="G580" t="str">
            <v xml:space="preserve">     </v>
          </cell>
          <cell r="H580" t="str">
            <v xml:space="preserve">    </v>
          </cell>
          <cell r="I580">
            <v>1.75</v>
          </cell>
          <cell r="J580">
            <v>513</v>
          </cell>
          <cell r="K580">
            <v>1.91</v>
          </cell>
          <cell r="L580">
            <v>843</v>
          </cell>
          <cell r="M580">
            <v>1.61</v>
          </cell>
          <cell r="N580">
            <v>667</v>
          </cell>
          <cell r="O580">
            <v>3.29</v>
          </cell>
          <cell r="P580">
            <v>131</v>
          </cell>
          <cell r="Q580">
            <v>2.4500000000000002</v>
          </cell>
          <cell r="R580">
            <v>111</v>
          </cell>
          <cell r="S580">
            <v>10.27</v>
          </cell>
          <cell r="T580">
            <v>118</v>
          </cell>
          <cell r="U580">
            <v>33</v>
          </cell>
          <cell r="V580" t="str">
            <v xml:space="preserve">      </v>
          </cell>
          <cell r="W580" t="str">
            <v xml:space="preserve">      </v>
          </cell>
          <cell r="X580" t="str">
            <v xml:space="preserve">      </v>
          </cell>
          <cell r="Y580" t="str">
            <v xml:space="preserve">      </v>
          </cell>
          <cell r="Z580">
            <v>63</v>
          </cell>
          <cell r="AA580">
            <v>1.46</v>
          </cell>
          <cell r="AB580">
            <v>6.43</v>
          </cell>
        </row>
        <row r="581">
          <cell r="B581">
            <v>3335</v>
          </cell>
          <cell r="C581" t="str">
            <v xml:space="preserve">MV-5-012-0064                   </v>
          </cell>
          <cell r="D581">
            <v>8.5405999999999995</v>
          </cell>
          <cell r="E581" t="str">
            <v xml:space="preserve">     </v>
          </cell>
          <cell r="F581" t="str">
            <v xml:space="preserve">    </v>
          </cell>
          <cell r="G581" t="str">
            <v xml:space="preserve">     </v>
          </cell>
          <cell r="H581" t="str">
            <v xml:space="preserve">    </v>
          </cell>
          <cell r="I581">
            <v>1.73</v>
          </cell>
          <cell r="J581">
            <v>514</v>
          </cell>
          <cell r="K581">
            <v>1.94</v>
          </cell>
          <cell r="L581">
            <v>838</v>
          </cell>
          <cell r="M581">
            <v>1.34</v>
          </cell>
          <cell r="N581">
            <v>808</v>
          </cell>
          <cell r="O581">
            <v>2.2400000000000002</v>
          </cell>
          <cell r="P581">
            <v>432</v>
          </cell>
          <cell r="Q581">
            <v>1.47</v>
          </cell>
          <cell r="R581">
            <v>385</v>
          </cell>
          <cell r="S581">
            <v>7.29</v>
          </cell>
          <cell r="T581">
            <v>772</v>
          </cell>
          <cell r="U581">
            <v>38</v>
          </cell>
          <cell r="V581" t="str">
            <v xml:space="preserve">      </v>
          </cell>
          <cell r="W581" t="str">
            <v xml:space="preserve">      </v>
          </cell>
          <cell r="X581" t="str">
            <v xml:space="preserve">      </v>
          </cell>
          <cell r="Y581" t="str">
            <v xml:space="preserve">      </v>
          </cell>
          <cell r="Z581">
            <v>207</v>
          </cell>
          <cell r="AA581">
            <v>0.75</v>
          </cell>
          <cell r="AB581">
            <v>3.23</v>
          </cell>
        </row>
        <row r="582">
          <cell r="B582">
            <v>688</v>
          </cell>
          <cell r="C582" t="str">
            <v xml:space="preserve">CAJA MADRID 172                 </v>
          </cell>
          <cell r="D582">
            <v>76.578800000000001</v>
          </cell>
          <cell r="E582" t="str">
            <v xml:space="preserve">     </v>
          </cell>
          <cell r="F582" t="str">
            <v xml:space="preserve">    </v>
          </cell>
          <cell r="G582" t="str">
            <v xml:space="preserve">     </v>
          </cell>
          <cell r="H582" t="str">
            <v xml:space="preserve">    </v>
          </cell>
          <cell r="I582">
            <v>1.72</v>
          </cell>
          <cell r="J582">
            <v>515</v>
          </cell>
          <cell r="K582">
            <v>1.99</v>
          </cell>
          <cell r="L582">
            <v>824</v>
          </cell>
          <cell r="M582">
            <v>1.47</v>
          </cell>
          <cell r="N582">
            <v>768</v>
          </cell>
          <cell r="O582">
            <v>2.02</v>
          </cell>
          <cell r="P582">
            <v>564</v>
          </cell>
          <cell r="Q582">
            <v>0.75</v>
          </cell>
          <cell r="R582">
            <v>765</v>
          </cell>
          <cell r="S582">
            <v>7.57</v>
          </cell>
          <cell r="T582">
            <v>617</v>
          </cell>
          <cell r="U582">
            <v>174</v>
          </cell>
          <cell r="V582">
            <v>2</v>
          </cell>
          <cell r="W582" t="str">
            <v xml:space="preserve">      </v>
          </cell>
          <cell r="X582">
            <v>19</v>
          </cell>
          <cell r="Y582">
            <v>-19</v>
          </cell>
          <cell r="Z582">
            <v>554</v>
          </cell>
          <cell r="AA582">
            <v>0.99</v>
          </cell>
          <cell r="AB582">
            <v>0.2</v>
          </cell>
        </row>
        <row r="583">
          <cell r="B583">
            <v>3071</v>
          </cell>
          <cell r="C583" t="str">
            <v xml:space="preserve">ABANCA PYMES                    </v>
          </cell>
          <cell r="D583">
            <v>15.470599999999999</v>
          </cell>
          <cell r="E583" t="str">
            <v xml:space="preserve">     </v>
          </cell>
          <cell r="F583" t="str">
            <v xml:space="preserve">    </v>
          </cell>
          <cell r="G583" t="str">
            <v xml:space="preserve">     </v>
          </cell>
          <cell r="H583" t="str">
            <v xml:space="preserve">    </v>
          </cell>
          <cell r="I583">
            <v>1.72</v>
          </cell>
          <cell r="J583">
            <v>517</v>
          </cell>
          <cell r="K583">
            <v>1.89</v>
          </cell>
          <cell r="L583">
            <v>845</v>
          </cell>
          <cell r="M583">
            <v>0.53</v>
          </cell>
          <cell r="N583">
            <v>997</v>
          </cell>
          <cell r="O583">
            <v>-0.61</v>
          </cell>
          <cell r="P583">
            <v>1136</v>
          </cell>
          <cell r="Q583">
            <v>-1.1599999999999999</v>
          </cell>
          <cell r="R583">
            <v>1167</v>
          </cell>
          <cell r="S583">
            <v>4.4400000000000004</v>
          </cell>
          <cell r="T583">
            <v>1235</v>
          </cell>
          <cell r="U583">
            <v>254</v>
          </cell>
          <cell r="V583">
            <v>1</v>
          </cell>
          <cell r="W583">
            <v>84</v>
          </cell>
          <cell r="X583">
            <v>7</v>
          </cell>
          <cell r="Y583">
            <v>77</v>
          </cell>
          <cell r="Z583">
            <v>1878</v>
          </cell>
          <cell r="AA583">
            <v>4.45</v>
          </cell>
          <cell r="AB583">
            <v>6.72</v>
          </cell>
        </row>
        <row r="584">
          <cell r="B584">
            <v>3170</v>
          </cell>
          <cell r="C584" t="str">
            <v xml:space="preserve">114-006-000                     </v>
          </cell>
          <cell r="D584">
            <v>1.4219999999999999</v>
          </cell>
          <cell r="E584" t="str">
            <v xml:space="preserve">     </v>
          </cell>
          <cell r="F584" t="str">
            <v xml:space="preserve">    </v>
          </cell>
          <cell r="G584" t="str">
            <v xml:space="preserve">     </v>
          </cell>
          <cell r="H584" t="str">
            <v xml:space="preserve">    </v>
          </cell>
          <cell r="I584">
            <v>1.65</v>
          </cell>
          <cell r="J584">
            <v>520</v>
          </cell>
          <cell r="K584">
            <v>1.39</v>
          </cell>
          <cell r="L584">
            <v>903</v>
          </cell>
          <cell r="M584">
            <v>0.76</v>
          </cell>
          <cell r="N584">
            <v>970</v>
          </cell>
          <cell r="O584">
            <v>0.38</v>
          </cell>
          <cell r="P584">
            <v>1038</v>
          </cell>
          <cell r="Q584">
            <v>-0.41</v>
          </cell>
          <cell r="R584">
            <v>1113</v>
          </cell>
          <cell r="S584">
            <v>5.35</v>
          </cell>
          <cell r="T584">
            <v>1193</v>
          </cell>
          <cell r="U584">
            <v>11159</v>
          </cell>
          <cell r="V584">
            <v>62</v>
          </cell>
          <cell r="W584">
            <v>511</v>
          </cell>
          <cell r="X584">
            <v>226</v>
          </cell>
          <cell r="Y584">
            <v>285</v>
          </cell>
          <cell r="Z584">
            <v>25377</v>
          </cell>
          <cell r="AA584">
            <v>0.62</v>
          </cell>
          <cell r="AB584">
            <v>2.52</v>
          </cell>
        </row>
        <row r="585">
          <cell r="B585">
            <v>3176</v>
          </cell>
          <cell r="C585" t="str">
            <v xml:space="preserve">PYME I PP                       </v>
          </cell>
          <cell r="D585">
            <v>13.2835</v>
          </cell>
          <cell r="E585" t="str">
            <v xml:space="preserve">     </v>
          </cell>
          <cell r="F585" t="str">
            <v xml:space="preserve">    </v>
          </cell>
          <cell r="G585" t="str">
            <v xml:space="preserve">     </v>
          </cell>
          <cell r="H585" t="str">
            <v xml:space="preserve">    </v>
          </cell>
          <cell r="I585">
            <v>1.64</v>
          </cell>
          <cell r="J585">
            <v>522</v>
          </cell>
          <cell r="K585">
            <v>1.6</v>
          </cell>
          <cell r="L585">
            <v>885</v>
          </cell>
          <cell r="M585">
            <v>0.67</v>
          </cell>
          <cell r="N585">
            <v>982</v>
          </cell>
          <cell r="O585">
            <v>0.63</v>
          </cell>
          <cell r="P585">
            <v>980</v>
          </cell>
          <cell r="Q585">
            <v>-0.22</v>
          </cell>
          <cell r="R585">
            <v>1077</v>
          </cell>
          <cell r="S585">
            <v>6.34</v>
          </cell>
          <cell r="T585">
            <v>1056</v>
          </cell>
          <cell r="U585">
            <v>1283</v>
          </cell>
          <cell r="V585">
            <v>1</v>
          </cell>
          <cell r="W585">
            <v>2389</v>
          </cell>
          <cell r="X585">
            <v>4</v>
          </cell>
          <cell r="Y585">
            <v>2385</v>
          </cell>
          <cell r="Z585">
            <v>26760</v>
          </cell>
          <cell r="AA585">
            <v>3.17</v>
          </cell>
          <cell r="AB585">
            <v>8.0500000000000007</v>
          </cell>
        </row>
        <row r="586">
          <cell r="B586">
            <v>3295</v>
          </cell>
          <cell r="C586" t="str">
            <v xml:space="preserve">ABANCA EMPRESAS                 </v>
          </cell>
          <cell r="D586">
            <v>8.4776000000000007</v>
          </cell>
          <cell r="E586" t="str">
            <v xml:space="preserve">     </v>
          </cell>
          <cell r="F586" t="str">
            <v xml:space="preserve">    </v>
          </cell>
          <cell r="G586" t="str">
            <v xml:space="preserve">     </v>
          </cell>
          <cell r="H586" t="str">
            <v xml:space="preserve">    </v>
          </cell>
          <cell r="I586">
            <v>1.64</v>
          </cell>
          <cell r="J586">
            <v>523</v>
          </cell>
          <cell r="K586">
            <v>1.6</v>
          </cell>
          <cell r="L586">
            <v>886</v>
          </cell>
          <cell r="M586">
            <v>0.23</v>
          </cell>
          <cell r="N586">
            <v>1014</v>
          </cell>
          <cell r="O586">
            <v>-0.33</v>
          </cell>
          <cell r="P586">
            <v>1123</v>
          </cell>
          <cell r="Q586">
            <v>-0.64</v>
          </cell>
          <cell r="R586">
            <v>1131</v>
          </cell>
          <cell r="S586">
            <v>4.8099999999999996</v>
          </cell>
          <cell r="T586">
            <v>1226</v>
          </cell>
          <cell r="U586">
            <v>308</v>
          </cell>
          <cell r="V586">
            <v>7</v>
          </cell>
          <cell r="W586">
            <v>6</v>
          </cell>
          <cell r="X586">
            <v>18</v>
          </cell>
          <cell r="Y586">
            <v>-12</v>
          </cell>
          <cell r="Z586">
            <v>955</v>
          </cell>
          <cell r="AA586">
            <v>0.39</v>
          </cell>
          <cell r="AB586">
            <v>0.33</v>
          </cell>
        </row>
        <row r="587">
          <cell r="B587">
            <v>3171</v>
          </cell>
          <cell r="C587" t="str">
            <v xml:space="preserve">114-005-001                     </v>
          </cell>
          <cell r="D587">
            <v>1.4057999999999999</v>
          </cell>
          <cell r="E587" t="str">
            <v xml:space="preserve">     </v>
          </cell>
          <cell r="F587" t="str">
            <v xml:space="preserve">    </v>
          </cell>
          <cell r="G587" t="str">
            <v xml:space="preserve">     </v>
          </cell>
          <cell r="H587" t="str">
            <v xml:space="preserve">    </v>
          </cell>
          <cell r="I587">
            <v>1.61</v>
          </cell>
          <cell r="J587">
            <v>525</v>
          </cell>
          <cell r="K587">
            <v>1.34</v>
          </cell>
          <cell r="L587">
            <v>908</v>
          </cell>
          <cell r="M587">
            <v>0.74</v>
          </cell>
          <cell r="N587">
            <v>975</v>
          </cell>
          <cell r="O587">
            <v>0.34</v>
          </cell>
          <cell r="P587">
            <v>1047</v>
          </cell>
          <cell r="Q587">
            <v>-0.45</v>
          </cell>
          <cell r="R587">
            <v>1118</v>
          </cell>
          <cell r="S587">
            <v>5.21</v>
          </cell>
          <cell r="T587">
            <v>1208</v>
          </cell>
          <cell r="U587">
            <v>24</v>
          </cell>
          <cell r="V587">
            <v>3</v>
          </cell>
          <cell r="W587">
            <v>13</v>
          </cell>
          <cell r="X587">
            <v>19</v>
          </cell>
          <cell r="Y587">
            <v>-6</v>
          </cell>
          <cell r="Z587">
            <v>335</v>
          </cell>
          <cell r="AA587">
            <v>2.0099999999999998</v>
          </cell>
          <cell r="AB587">
            <v>0.31</v>
          </cell>
        </row>
        <row r="588">
          <cell r="B588">
            <v>3098</v>
          </cell>
          <cell r="C588" t="str">
            <v xml:space="preserve">PPE 2158                        </v>
          </cell>
          <cell r="D588">
            <v>8.9152000000000005</v>
          </cell>
          <cell r="E588" t="str">
            <v xml:space="preserve">     </v>
          </cell>
          <cell r="F588" t="str">
            <v xml:space="preserve">    </v>
          </cell>
          <cell r="G588" t="str">
            <v xml:space="preserve">     </v>
          </cell>
          <cell r="H588" t="str">
            <v xml:space="preserve">    </v>
          </cell>
          <cell r="I588">
            <v>1.57</v>
          </cell>
          <cell r="J588">
            <v>527</v>
          </cell>
          <cell r="K588">
            <v>1.2</v>
          </cell>
          <cell r="L588">
            <v>919</v>
          </cell>
          <cell r="M588">
            <v>0.57999999999999996</v>
          </cell>
          <cell r="N588">
            <v>993</v>
          </cell>
          <cell r="O588">
            <v>-0.59</v>
          </cell>
          <cell r="P588">
            <v>1133</v>
          </cell>
          <cell r="Q588">
            <v>-0.91</v>
          </cell>
          <cell r="R588">
            <v>1151</v>
          </cell>
          <cell r="S588">
            <v>5.51</v>
          </cell>
          <cell r="T588">
            <v>1182</v>
          </cell>
          <cell r="U588">
            <v>144</v>
          </cell>
          <cell r="V588">
            <v>15</v>
          </cell>
          <cell r="W588">
            <v>5</v>
          </cell>
          <cell r="X588">
            <v>19</v>
          </cell>
          <cell r="Y588">
            <v>-14</v>
          </cell>
          <cell r="Z588">
            <v>1064</v>
          </cell>
          <cell r="AA588">
            <v>0.09</v>
          </cell>
          <cell r="AB588">
            <v>0.73</v>
          </cell>
        </row>
        <row r="589">
          <cell r="B589">
            <v>3022</v>
          </cell>
          <cell r="C589" t="str">
            <v xml:space="preserve">MV-5-012-0111                   </v>
          </cell>
          <cell r="D589">
            <v>8.7721999999999998</v>
          </cell>
          <cell r="E589" t="str">
            <v xml:space="preserve">     </v>
          </cell>
          <cell r="F589" t="str">
            <v xml:space="preserve">    </v>
          </cell>
          <cell r="G589" t="str">
            <v xml:space="preserve">     </v>
          </cell>
          <cell r="H589" t="str">
            <v xml:space="preserve">    </v>
          </cell>
          <cell r="I589">
            <v>1.54</v>
          </cell>
          <cell r="J589">
            <v>529</v>
          </cell>
          <cell r="K589">
            <v>1.37</v>
          </cell>
          <cell r="L589">
            <v>905</v>
          </cell>
          <cell r="M589">
            <v>0.53</v>
          </cell>
          <cell r="N589">
            <v>999</v>
          </cell>
          <cell r="O589">
            <v>0.59</v>
          </cell>
          <cell r="P589">
            <v>986</v>
          </cell>
          <cell r="Q589">
            <v>0.34</v>
          </cell>
          <cell r="R589">
            <v>915</v>
          </cell>
          <cell r="S589">
            <v>5.82</v>
          </cell>
          <cell r="T589">
            <v>1141</v>
          </cell>
          <cell r="U589">
            <v>1756</v>
          </cell>
          <cell r="V589">
            <v>113</v>
          </cell>
          <cell r="W589">
            <v>186</v>
          </cell>
          <cell r="X589">
            <v>450</v>
          </cell>
          <cell r="Y589">
            <v>-264</v>
          </cell>
          <cell r="Z589">
            <v>16397</v>
          </cell>
          <cell r="AA589">
            <v>-0.09</v>
          </cell>
          <cell r="AB589">
            <v>-0.32</v>
          </cell>
        </row>
        <row r="590">
          <cell r="B590">
            <v>2725</v>
          </cell>
          <cell r="C590" t="str">
            <v xml:space="preserve">MUNDIPLAN PPE PYME              </v>
          </cell>
          <cell r="D590">
            <v>8.3155000000000001</v>
          </cell>
          <cell r="E590" t="str">
            <v xml:space="preserve">     </v>
          </cell>
          <cell r="F590" t="str">
            <v xml:space="preserve">    </v>
          </cell>
          <cell r="G590" t="str">
            <v xml:space="preserve">     </v>
          </cell>
          <cell r="H590" t="str">
            <v xml:space="preserve">    </v>
          </cell>
          <cell r="I590">
            <v>1.51</v>
          </cell>
          <cell r="J590">
            <v>530</v>
          </cell>
          <cell r="K590">
            <v>2.39</v>
          </cell>
          <cell r="L590">
            <v>743</v>
          </cell>
          <cell r="M590">
            <v>0.95</v>
          </cell>
          <cell r="N590">
            <v>930</v>
          </cell>
          <cell r="O590">
            <v>0.26</v>
          </cell>
          <cell r="P590">
            <v>1071</v>
          </cell>
          <cell r="Q590">
            <v>-2.09</v>
          </cell>
          <cell r="R590">
            <v>1180</v>
          </cell>
          <cell r="S590">
            <v>6.38</v>
          </cell>
          <cell r="T590">
            <v>1039</v>
          </cell>
          <cell r="U590">
            <v>2727</v>
          </cell>
          <cell r="V590" t="str">
            <v xml:space="preserve">      </v>
          </cell>
          <cell r="W590">
            <v>1033</v>
          </cell>
          <cell r="X590">
            <v>101</v>
          </cell>
          <cell r="Y590">
            <v>932</v>
          </cell>
          <cell r="Z590">
            <v>17311</v>
          </cell>
          <cell r="AA590">
            <v>2.44</v>
          </cell>
          <cell r="AB590">
            <v>6.75</v>
          </cell>
        </row>
        <row r="591">
          <cell r="B591">
            <v>2432</v>
          </cell>
          <cell r="C591" t="str">
            <v xml:space="preserve">PPE 2133                        </v>
          </cell>
          <cell r="D591">
            <v>8.5734999999999992</v>
          </cell>
          <cell r="E591" t="str">
            <v xml:space="preserve">     </v>
          </cell>
          <cell r="F591" t="str">
            <v xml:space="preserve">    </v>
          </cell>
          <cell r="G591" t="str">
            <v xml:space="preserve">     </v>
          </cell>
          <cell r="H591" t="str">
            <v xml:space="preserve">    </v>
          </cell>
          <cell r="I591">
            <v>1.46</v>
          </cell>
          <cell r="J591">
            <v>532</v>
          </cell>
          <cell r="K591">
            <v>1.26</v>
          </cell>
          <cell r="L591">
            <v>912</v>
          </cell>
          <cell r="M591">
            <v>0.8</v>
          </cell>
          <cell r="N591">
            <v>965</v>
          </cell>
          <cell r="O591">
            <v>0.26</v>
          </cell>
          <cell r="P591">
            <v>1070</v>
          </cell>
          <cell r="Q591">
            <v>0.66</v>
          </cell>
          <cell r="R591">
            <v>795</v>
          </cell>
          <cell r="S591">
            <v>8.39</v>
          </cell>
          <cell r="T591">
            <v>318</v>
          </cell>
          <cell r="U591">
            <v>82</v>
          </cell>
          <cell r="V591" t="str">
            <v xml:space="preserve">      </v>
          </cell>
          <cell r="W591" t="str">
            <v xml:space="preserve">      </v>
          </cell>
          <cell r="X591" t="str">
            <v xml:space="preserve">      </v>
          </cell>
          <cell r="Y591" t="str">
            <v xml:space="preserve">      </v>
          </cell>
          <cell r="Z591">
            <v>139</v>
          </cell>
          <cell r="AA591">
            <v>1.45</v>
          </cell>
          <cell r="AB591">
            <v>5.26</v>
          </cell>
        </row>
        <row r="592">
          <cell r="B592">
            <v>2423</v>
          </cell>
          <cell r="C592" t="str">
            <v xml:space="preserve">PPE 2140                        </v>
          </cell>
          <cell r="D592">
            <v>8.2203999999999997</v>
          </cell>
          <cell r="E592" t="str">
            <v xml:space="preserve">     </v>
          </cell>
          <cell r="F592" t="str">
            <v xml:space="preserve">    </v>
          </cell>
          <cell r="G592" t="str">
            <v xml:space="preserve">     </v>
          </cell>
          <cell r="H592" t="str">
            <v xml:space="preserve">    </v>
          </cell>
          <cell r="I592">
            <v>1.34</v>
          </cell>
          <cell r="J592">
            <v>534</v>
          </cell>
          <cell r="K592">
            <v>1.1100000000000001</v>
          </cell>
          <cell r="L592">
            <v>926</v>
          </cell>
          <cell r="M592">
            <v>0.57999999999999996</v>
          </cell>
          <cell r="N592">
            <v>992</v>
          </cell>
          <cell r="O592">
            <v>-0.09</v>
          </cell>
          <cell r="P592">
            <v>1108</v>
          </cell>
          <cell r="Q592">
            <v>0.08</v>
          </cell>
          <cell r="R592">
            <v>994</v>
          </cell>
          <cell r="S592">
            <v>8.4</v>
          </cell>
          <cell r="T592">
            <v>315</v>
          </cell>
          <cell r="U592">
            <v>79</v>
          </cell>
          <cell r="V592" t="str">
            <v xml:space="preserve">      </v>
          </cell>
          <cell r="W592">
            <v>8</v>
          </cell>
          <cell r="X592" t="str">
            <v xml:space="preserve">      </v>
          </cell>
          <cell r="Y592">
            <v>8</v>
          </cell>
          <cell r="Z592">
            <v>276</v>
          </cell>
          <cell r="AA592">
            <v>2.72</v>
          </cell>
          <cell r="AB592">
            <v>8.06</v>
          </cell>
        </row>
        <row r="593">
          <cell r="B593">
            <v>2754</v>
          </cell>
          <cell r="C593" t="str">
            <v xml:space="preserve">PPE 2152                        </v>
          </cell>
          <cell r="D593">
            <v>7.7766999999999999</v>
          </cell>
          <cell r="E593" t="str">
            <v xml:space="preserve">     </v>
          </cell>
          <cell r="F593" t="str">
            <v xml:space="preserve">    </v>
          </cell>
          <cell r="G593" t="str">
            <v xml:space="preserve">     </v>
          </cell>
          <cell r="H593" t="str">
            <v xml:space="preserve">    </v>
          </cell>
          <cell r="I593">
            <v>1.29</v>
          </cell>
          <cell r="J593">
            <v>535</v>
          </cell>
          <cell r="K593">
            <v>1.1499999999999999</v>
          </cell>
          <cell r="L593">
            <v>924</v>
          </cell>
          <cell r="M593">
            <v>0.36</v>
          </cell>
          <cell r="N593">
            <v>1006</v>
          </cell>
          <cell r="O593">
            <v>0.74</v>
          </cell>
          <cell r="P593">
            <v>955</v>
          </cell>
          <cell r="Q593">
            <v>-0.16</v>
          </cell>
          <cell r="R593">
            <v>1066</v>
          </cell>
          <cell r="S593">
            <v>5.7</v>
          </cell>
          <cell r="T593">
            <v>1157</v>
          </cell>
          <cell r="U593">
            <v>207</v>
          </cell>
          <cell r="V593">
            <v>5</v>
          </cell>
          <cell r="W593">
            <v>17</v>
          </cell>
          <cell r="X593">
            <v>12</v>
          </cell>
          <cell r="Y593">
            <v>5</v>
          </cell>
          <cell r="Z593">
            <v>1295</v>
          </cell>
          <cell r="AA593">
            <v>-2.41</v>
          </cell>
          <cell r="AB593">
            <v>-0.39</v>
          </cell>
        </row>
        <row r="594">
          <cell r="B594">
            <v>2422</v>
          </cell>
          <cell r="C594" t="str">
            <v xml:space="preserve">PPE 2141                        </v>
          </cell>
          <cell r="D594">
            <v>8.1997</v>
          </cell>
          <cell r="E594" t="str">
            <v xml:space="preserve">     </v>
          </cell>
          <cell r="F594" t="str">
            <v xml:space="preserve">    </v>
          </cell>
          <cell r="G594" t="str">
            <v xml:space="preserve">     </v>
          </cell>
          <cell r="H594" t="str">
            <v xml:space="preserve">    </v>
          </cell>
          <cell r="I594">
            <v>1.27</v>
          </cell>
          <cell r="J594">
            <v>536</v>
          </cell>
          <cell r="K594">
            <v>0.91</v>
          </cell>
          <cell r="L594">
            <v>932</v>
          </cell>
          <cell r="M594">
            <v>0.25</v>
          </cell>
          <cell r="N594">
            <v>1011</v>
          </cell>
          <cell r="O594">
            <v>-0.83</v>
          </cell>
          <cell r="P594">
            <v>1137</v>
          </cell>
          <cell r="Q594">
            <v>-1.1599999999999999</v>
          </cell>
          <cell r="R594">
            <v>1169</v>
          </cell>
          <cell r="S594">
            <v>5.25</v>
          </cell>
          <cell r="T594">
            <v>1201</v>
          </cell>
          <cell r="U594">
            <v>165</v>
          </cell>
          <cell r="V594">
            <v>11</v>
          </cell>
          <cell r="W594" t="str">
            <v xml:space="preserve">      </v>
          </cell>
          <cell r="X594">
            <v>7</v>
          </cell>
          <cell r="Y594">
            <v>-7</v>
          </cell>
          <cell r="Z594">
            <v>214</v>
          </cell>
          <cell r="AA594">
            <v>-1.87</v>
          </cell>
          <cell r="AB594">
            <v>-1.28</v>
          </cell>
        </row>
        <row r="595">
          <cell r="B595">
            <v>3100</v>
          </cell>
          <cell r="C595" t="str">
            <v xml:space="preserve">GRUPO CREDIT SUISSE PPE         </v>
          </cell>
          <cell r="D595">
            <v>8.1704000000000008</v>
          </cell>
          <cell r="E595" t="str">
            <v xml:space="preserve">     </v>
          </cell>
          <cell r="F595" t="str">
            <v xml:space="preserve">    </v>
          </cell>
          <cell r="G595" t="str">
            <v xml:space="preserve">     </v>
          </cell>
          <cell r="H595" t="str">
            <v xml:space="preserve">    </v>
          </cell>
          <cell r="I595">
            <v>1.26</v>
          </cell>
          <cell r="J595">
            <v>537</v>
          </cell>
          <cell r="K595">
            <v>1.65</v>
          </cell>
          <cell r="L595">
            <v>883</v>
          </cell>
          <cell r="M595">
            <v>0.84</v>
          </cell>
          <cell r="N595">
            <v>953</v>
          </cell>
          <cell r="O595">
            <v>0.32</v>
          </cell>
          <cell r="P595">
            <v>1055</v>
          </cell>
          <cell r="Q595">
            <v>0.69</v>
          </cell>
          <cell r="R595">
            <v>786</v>
          </cell>
          <cell r="S595">
            <v>5.52</v>
          </cell>
          <cell r="T595">
            <v>1179</v>
          </cell>
          <cell r="U595">
            <v>358</v>
          </cell>
          <cell r="V595">
            <v>4</v>
          </cell>
          <cell r="W595">
            <v>249</v>
          </cell>
          <cell r="X595">
            <v>28</v>
          </cell>
          <cell r="Y595">
            <v>221</v>
          </cell>
          <cell r="Z595">
            <v>5625</v>
          </cell>
          <cell r="AA595">
            <v>0.57999999999999996</v>
          </cell>
          <cell r="AB595">
            <v>11.44</v>
          </cell>
        </row>
        <row r="596">
          <cell r="B596">
            <v>3307</v>
          </cell>
          <cell r="C596" t="str">
            <v xml:space="preserve">AMEX FOSTER WHEE.ENERGIA        </v>
          </cell>
          <cell r="D596">
            <v>12.9056</v>
          </cell>
          <cell r="E596" t="str">
            <v xml:space="preserve">     </v>
          </cell>
          <cell r="F596" t="str">
            <v xml:space="preserve">    </v>
          </cell>
          <cell r="G596" t="str">
            <v xml:space="preserve">     </v>
          </cell>
          <cell r="H596" t="str">
            <v xml:space="preserve">    </v>
          </cell>
          <cell r="I596">
            <v>1.19</v>
          </cell>
          <cell r="J596">
            <v>539</v>
          </cell>
          <cell r="K596">
            <v>0.93</v>
          </cell>
          <cell r="L596">
            <v>931</v>
          </cell>
          <cell r="M596">
            <v>1.1000000000000001</v>
          </cell>
          <cell r="N596">
            <v>900</v>
          </cell>
          <cell r="O596">
            <v>0.54</v>
          </cell>
          <cell r="P596">
            <v>998</v>
          </cell>
          <cell r="Q596">
            <v>0.41</v>
          </cell>
          <cell r="R596">
            <v>890</v>
          </cell>
          <cell r="S596">
            <v>7.42</v>
          </cell>
          <cell r="T596">
            <v>695</v>
          </cell>
          <cell r="U596">
            <v>114</v>
          </cell>
          <cell r="V596">
            <v>9</v>
          </cell>
          <cell r="W596">
            <v>84</v>
          </cell>
          <cell r="X596">
            <v>20</v>
          </cell>
          <cell r="Y596">
            <v>64</v>
          </cell>
          <cell r="Z596">
            <v>3107</v>
          </cell>
          <cell r="AA596">
            <v>2.4500000000000002</v>
          </cell>
          <cell r="AB596">
            <v>6.27</v>
          </cell>
        </row>
        <row r="597">
          <cell r="B597">
            <v>2388</v>
          </cell>
          <cell r="C597" t="str">
            <v xml:space="preserve">QUIMICA BASICA                  </v>
          </cell>
          <cell r="D597">
            <v>36.785299999999999</v>
          </cell>
          <cell r="E597" t="str">
            <v xml:space="preserve">     </v>
          </cell>
          <cell r="F597" t="str">
            <v xml:space="preserve">    </v>
          </cell>
          <cell r="G597" t="str">
            <v xml:space="preserve">     </v>
          </cell>
          <cell r="H597" t="str">
            <v xml:space="preserve">    </v>
          </cell>
          <cell r="I597">
            <v>1.1200000000000001</v>
          </cell>
          <cell r="J597">
            <v>540</v>
          </cell>
          <cell r="K597">
            <v>2.48</v>
          </cell>
          <cell r="L597">
            <v>720</v>
          </cell>
          <cell r="M597">
            <v>1.26</v>
          </cell>
          <cell r="N597">
            <v>832</v>
          </cell>
          <cell r="O597">
            <v>0.09</v>
          </cell>
          <cell r="P597">
            <v>1088</v>
          </cell>
          <cell r="Q597">
            <v>-2.19</v>
          </cell>
          <cell r="R597">
            <v>1182</v>
          </cell>
          <cell r="S597">
            <v>6.28</v>
          </cell>
          <cell r="T597">
            <v>1070</v>
          </cell>
          <cell r="U597">
            <v>9</v>
          </cell>
          <cell r="V597" t="str">
            <v xml:space="preserve">      </v>
          </cell>
          <cell r="W597">
            <v>2</v>
          </cell>
          <cell r="X597" t="str">
            <v xml:space="preserve">      </v>
          </cell>
          <cell r="Y597">
            <v>2</v>
          </cell>
          <cell r="Z597">
            <v>44</v>
          </cell>
          <cell r="AA597">
            <v>2.9</v>
          </cell>
          <cell r="AB597">
            <v>7.86</v>
          </cell>
        </row>
        <row r="598">
          <cell r="B598">
            <v>2389</v>
          </cell>
          <cell r="C598" t="str">
            <v xml:space="preserve">IBERCASA                        </v>
          </cell>
          <cell r="D598">
            <v>36.310200000000002</v>
          </cell>
          <cell r="E598" t="str">
            <v xml:space="preserve">     </v>
          </cell>
          <cell r="F598" t="str">
            <v xml:space="preserve">    </v>
          </cell>
          <cell r="G598" t="str">
            <v xml:space="preserve">     </v>
          </cell>
          <cell r="H598" t="str">
            <v xml:space="preserve">    </v>
          </cell>
          <cell r="I598">
            <v>1.06</v>
          </cell>
          <cell r="J598">
            <v>541</v>
          </cell>
          <cell r="K598">
            <v>2.5</v>
          </cell>
          <cell r="L598">
            <v>715</v>
          </cell>
          <cell r="M598">
            <v>1.25</v>
          </cell>
          <cell r="N598">
            <v>836</v>
          </cell>
          <cell r="O598">
            <v>0.04</v>
          </cell>
          <cell r="P598">
            <v>1092</v>
          </cell>
          <cell r="Q598">
            <v>-2.11</v>
          </cell>
          <cell r="R598">
            <v>1181</v>
          </cell>
          <cell r="S598">
            <v>6.36</v>
          </cell>
          <cell r="T598">
            <v>1050</v>
          </cell>
          <cell r="U598">
            <v>12</v>
          </cell>
          <cell r="V598" t="str">
            <v xml:space="preserve">      </v>
          </cell>
          <cell r="W598">
            <v>9</v>
          </cell>
          <cell r="X598" t="str">
            <v xml:space="preserve">      </v>
          </cell>
          <cell r="Y598">
            <v>9</v>
          </cell>
          <cell r="Z598">
            <v>197</v>
          </cell>
          <cell r="AA598">
            <v>3.28</v>
          </cell>
          <cell r="AB598">
            <v>7.01</v>
          </cell>
        </row>
        <row r="599">
          <cell r="B599">
            <v>3285</v>
          </cell>
          <cell r="C599" t="str">
            <v xml:space="preserve">BBVA PYME PENSION               </v>
          </cell>
          <cell r="D599">
            <v>1.3474999999999999</v>
          </cell>
          <cell r="E599" t="str">
            <v xml:space="preserve">     </v>
          </cell>
          <cell r="F599" t="str">
            <v xml:space="preserve">    </v>
          </cell>
          <cell r="G599" t="str">
            <v xml:space="preserve">     </v>
          </cell>
          <cell r="H599" t="str">
            <v xml:space="preserve">    </v>
          </cell>
          <cell r="I599">
            <v>1.06</v>
          </cell>
          <cell r="J599">
            <v>542</v>
          </cell>
          <cell r="K599">
            <v>1.43</v>
          </cell>
          <cell r="L599">
            <v>896</v>
          </cell>
          <cell r="M599">
            <v>0.11</v>
          </cell>
          <cell r="N599">
            <v>1021</v>
          </cell>
          <cell r="O599">
            <v>-0.5</v>
          </cell>
          <cell r="P599">
            <v>1128</v>
          </cell>
          <cell r="Q599">
            <v>-0.97</v>
          </cell>
          <cell r="R599">
            <v>1156</v>
          </cell>
          <cell r="S599">
            <v>5.55</v>
          </cell>
          <cell r="T599">
            <v>1176</v>
          </cell>
          <cell r="U599">
            <v>897</v>
          </cell>
          <cell r="V599">
            <v>10</v>
          </cell>
          <cell r="W599">
            <v>168</v>
          </cell>
          <cell r="X599">
            <v>45</v>
          </cell>
          <cell r="Y599">
            <v>123</v>
          </cell>
          <cell r="Z599">
            <v>9180</v>
          </cell>
          <cell r="AA599">
            <v>0.62</v>
          </cell>
          <cell r="AB599">
            <v>-1.72</v>
          </cell>
        </row>
        <row r="600">
          <cell r="B600">
            <v>2471</v>
          </cell>
          <cell r="C600" t="str">
            <v xml:space="preserve">PPE 2144                        </v>
          </cell>
          <cell r="D600">
            <v>7.5236999999999998</v>
          </cell>
          <cell r="E600" t="str">
            <v xml:space="preserve">     </v>
          </cell>
          <cell r="F600" t="str">
            <v xml:space="preserve">    </v>
          </cell>
          <cell r="G600" t="str">
            <v xml:space="preserve">     </v>
          </cell>
          <cell r="H600" t="str">
            <v xml:space="preserve">    </v>
          </cell>
          <cell r="I600">
            <v>1.01</v>
          </cell>
          <cell r="J600">
            <v>543</v>
          </cell>
          <cell r="K600">
            <v>0.8</v>
          </cell>
          <cell r="L600">
            <v>935</v>
          </cell>
          <cell r="M600">
            <v>0.09</v>
          </cell>
          <cell r="N600">
            <v>1022</v>
          </cell>
          <cell r="O600">
            <v>-0.83</v>
          </cell>
          <cell r="P600">
            <v>1138</v>
          </cell>
          <cell r="Q600">
            <v>-1.1599999999999999</v>
          </cell>
          <cell r="R600">
            <v>1168</v>
          </cell>
          <cell r="S600">
            <v>5.25</v>
          </cell>
          <cell r="T600">
            <v>1200</v>
          </cell>
          <cell r="U600">
            <v>47</v>
          </cell>
          <cell r="V600">
            <v>1</v>
          </cell>
          <cell r="W600" t="str">
            <v xml:space="preserve">      </v>
          </cell>
          <cell r="X600" t="str">
            <v xml:space="preserve">      </v>
          </cell>
          <cell r="Y600" t="str">
            <v xml:space="preserve">      </v>
          </cell>
          <cell r="Z600">
            <v>31</v>
          </cell>
          <cell r="AA600">
            <v>0.49</v>
          </cell>
          <cell r="AB600">
            <v>2.2000000000000002</v>
          </cell>
        </row>
        <row r="601">
          <cell r="B601">
            <v>1834</v>
          </cell>
          <cell r="C601" t="str">
            <v xml:space="preserve">INDUSTR.QUIMICAS DEL EBRO       </v>
          </cell>
          <cell r="D601">
            <v>10.228999999999999</v>
          </cell>
          <cell r="E601" t="str">
            <v xml:space="preserve">     </v>
          </cell>
          <cell r="F601" t="str">
            <v xml:space="preserve">    </v>
          </cell>
          <cell r="G601" t="str">
            <v xml:space="preserve">     </v>
          </cell>
          <cell r="H601" t="str">
            <v xml:space="preserve">    </v>
          </cell>
          <cell r="I601">
            <v>0.93</v>
          </cell>
          <cell r="J601">
            <v>544</v>
          </cell>
          <cell r="K601">
            <v>1.76</v>
          </cell>
          <cell r="L601">
            <v>865</v>
          </cell>
          <cell r="M601">
            <v>0.86</v>
          </cell>
          <cell r="N601">
            <v>950</v>
          </cell>
          <cell r="O601">
            <v>0.54</v>
          </cell>
          <cell r="P601">
            <v>995</v>
          </cell>
          <cell r="Q601">
            <v>0.04</v>
          </cell>
          <cell r="R601">
            <v>1007</v>
          </cell>
          <cell r="S601">
            <v>5.67</v>
          </cell>
          <cell r="T601">
            <v>1164</v>
          </cell>
          <cell r="U601">
            <v>155</v>
          </cell>
          <cell r="V601">
            <v>5</v>
          </cell>
          <cell r="W601">
            <v>44</v>
          </cell>
          <cell r="X601">
            <v>2</v>
          </cell>
          <cell r="Y601">
            <v>42</v>
          </cell>
          <cell r="Z601">
            <v>1493</v>
          </cell>
          <cell r="AA601">
            <v>2.19</v>
          </cell>
          <cell r="AB601">
            <v>3.63</v>
          </cell>
        </row>
        <row r="602">
          <cell r="B602">
            <v>2823</v>
          </cell>
          <cell r="C602" t="str">
            <v xml:space="preserve">ESAF PROMOCION 1                </v>
          </cell>
          <cell r="D602">
            <v>12.200699999999999</v>
          </cell>
          <cell r="E602" t="str">
            <v xml:space="preserve">     </v>
          </cell>
          <cell r="F602" t="str">
            <v xml:space="preserve">    </v>
          </cell>
          <cell r="G602" t="str">
            <v xml:space="preserve">     </v>
          </cell>
          <cell r="H602" t="str">
            <v xml:space="preserve">    </v>
          </cell>
          <cell r="I602">
            <v>0.85</v>
          </cell>
          <cell r="J602">
            <v>545</v>
          </cell>
          <cell r="K602">
            <v>0.68</v>
          </cell>
          <cell r="L602">
            <v>939</v>
          </cell>
          <cell r="M602">
            <v>0.71</v>
          </cell>
          <cell r="N602">
            <v>980</v>
          </cell>
          <cell r="O602">
            <v>1.87</v>
          </cell>
          <cell r="P602">
            <v>638</v>
          </cell>
          <cell r="Q602">
            <v>0.22</v>
          </cell>
          <cell r="R602">
            <v>959</v>
          </cell>
          <cell r="S602">
            <v>6.2</v>
          </cell>
          <cell r="T602">
            <v>1081</v>
          </cell>
          <cell r="U602">
            <v>47</v>
          </cell>
          <cell r="V602" t="str">
            <v xml:space="preserve">      </v>
          </cell>
          <cell r="W602" t="str">
            <v xml:space="preserve">      </v>
          </cell>
          <cell r="X602" t="str">
            <v xml:space="preserve">      </v>
          </cell>
          <cell r="Y602" t="str">
            <v xml:space="preserve">      </v>
          </cell>
          <cell r="Z602">
            <v>477</v>
          </cell>
          <cell r="AA602">
            <v>0.28000000000000003</v>
          </cell>
          <cell r="AB602">
            <v>1.32</v>
          </cell>
        </row>
        <row r="603">
          <cell r="B603">
            <v>3273</v>
          </cell>
          <cell r="C603" t="str">
            <v xml:space="preserve">EMPLEADOS DE UBS ESPAÑA         </v>
          </cell>
          <cell r="D603">
            <v>13.3117</v>
          </cell>
          <cell r="E603" t="str">
            <v xml:space="preserve">     </v>
          </cell>
          <cell r="F603" t="str">
            <v xml:space="preserve">    </v>
          </cell>
          <cell r="G603" t="str">
            <v xml:space="preserve">     </v>
          </cell>
          <cell r="H603" t="str">
            <v xml:space="preserve">    </v>
          </cell>
          <cell r="I603">
            <v>0.84</v>
          </cell>
          <cell r="J603">
            <v>546</v>
          </cell>
          <cell r="K603">
            <v>1.52</v>
          </cell>
          <cell r="L603">
            <v>891</v>
          </cell>
          <cell r="M603">
            <v>1.31</v>
          </cell>
          <cell r="N603">
            <v>816</v>
          </cell>
          <cell r="O603">
            <v>1.07</v>
          </cell>
          <cell r="P603">
            <v>854</v>
          </cell>
          <cell r="Q603">
            <v>0.53</v>
          </cell>
          <cell r="R603">
            <v>850</v>
          </cell>
          <cell r="S603">
            <v>5.23</v>
          </cell>
          <cell r="T603">
            <v>1206</v>
          </cell>
          <cell r="U603">
            <v>268</v>
          </cell>
          <cell r="V603">
            <v>1</v>
          </cell>
          <cell r="W603">
            <v>174</v>
          </cell>
          <cell r="X603" t="str">
            <v xml:space="preserve">      </v>
          </cell>
          <cell r="Y603">
            <v>174</v>
          </cell>
          <cell r="Z603">
            <v>6399</v>
          </cell>
          <cell r="AA603">
            <v>-2.54</v>
          </cell>
          <cell r="AB603">
            <v>-3.15</v>
          </cell>
        </row>
        <row r="604">
          <cell r="B604">
            <v>3188</v>
          </cell>
          <cell r="C604" t="str">
            <v xml:space="preserve">AVANADE SPAIN                   </v>
          </cell>
          <cell r="D604">
            <v>12.3576</v>
          </cell>
          <cell r="E604" t="str">
            <v xml:space="preserve">     </v>
          </cell>
          <cell r="F604" t="str">
            <v xml:space="preserve">    </v>
          </cell>
          <cell r="G604" t="str">
            <v xml:space="preserve">     </v>
          </cell>
          <cell r="H604" t="str">
            <v xml:space="preserve">    </v>
          </cell>
          <cell r="I604">
            <v>0.77</v>
          </cell>
          <cell r="J604">
            <v>547</v>
          </cell>
          <cell r="K604">
            <v>0.76</v>
          </cell>
          <cell r="L604">
            <v>936</v>
          </cell>
          <cell r="M604" t="str">
            <v xml:space="preserve">     </v>
          </cell>
          <cell r="N604" t="str">
            <v xml:space="preserve">    </v>
          </cell>
          <cell r="O604">
            <v>0.05</v>
          </cell>
          <cell r="P604">
            <v>1091</v>
          </cell>
          <cell r="Q604">
            <v>0.41</v>
          </cell>
          <cell r="R604">
            <v>885</v>
          </cell>
          <cell r="S604">
            <v>5.24</v>
          </cell>
          <cell r="T604">
            <v>1204</v>
          </cell>
          <cell r="U604">
            <v>683</v>
          </cell>
          <cell r="V604" t="str">
            <v xml:space="preserve">      </v>
          </cell>
          <cell r="W604">
            <v>211</v>
          </cell>
          <cell r="X604" t="str">
            <v xml:space="preserve">      </v>
          </cell>
          <cell r="Y604">
            <v>211</v>
          </cell>
          <cell r="Z604">
            <v>4278</v>
          </cell>
          <cell r="AA604">
            <v>3.57</v>
          </cell>
          <cell r="AB604">
            <v>18.489999999999998</v>
          </cell>
        </row>
        <row r="605">
          <cell r="B605">
            <v>1735</v>
          </cell>
          <cell r="C605" t="str">
            <v xml:space="preserve">ARG.X (1)                       </v>
          </cell>
          <cell r="D605">
            <v>6.9645999999999999</v>
          </cell>
          <cell r="E605" t="str">
            <v xml:space="preserve">     </v>
          </cell>
          <cell r="F605" t="str">
            <v xml:space="preserve">    </v>
          </cell>
          <cell r="G605" t="str">
            <v xml:space="preserve">     </v>
          </cell>
          <cell r="H605" t="str">
            <v xml:space="preserve">    </v>
          </cell>
          <cell r="I605">
            <v>0.65</v>
          </cell>
          <cell r="J605">
            <v>548</v>
          </cell>
          <cell r="K605">
            <v>0.18</v>
          </cell>
          <cell r="L605">
            <v>944</v>
          </cell>
          <cell r="M605">
            <v>0.02</v>
          </cell>
          <cell r="N605">
            <v>1023</v>
          </cell>
          <cell r="O605">
            <v>0.31</v>
          </cell>
          <cell r="P605">
            <v>1058</v>
          </cell>
          <cell r="Q605">
            <v>0.88</v>
          </cell>
          <cell r="R605">
            <v>700</v>
          </cell>
          <cell r="S605">
            <v>1.03</v>
          </cell>
          <cell r="T605">
            <v>1248</v>
          </cell>
          <cell r="U605">
            <v>507</v>
          </cell>
          <cell r="V605">
            <v>64</v>
          </cell>
          <cell r="W605" t="str">
            <v xml:space="preserve">      </v>
          </cell>
          <cell r="X605">
            <v>588</v>
          </cell>
          <cell r="Y605">
            <v>-588</v>
          </cell>
          <cell r="Z605">
            <v>20162</v>
          </cell>
          <cell r="AA605">
            <v>-0.94</v>
          </cell>
          <cell r="AB605">
            <v>-0.64</v>
          </cell>
        </row>
        <row r="606">
          <cell r="B606">
            <v>3078</v>
          </cell>
          <cell r="C606" t="str">
            <v xml:space="preserve">IBERCAJA MIEMPLEO 10            </v>
          </cell>
          <cell r="D606">
            <v>11.1625</v>
          </cell>
          <cell r="E606" t="str">
            <v xml:space="preserve">     </v>
          </cell>
          <cell r="F606" t="str">
            <v xml:space="preserve">    </v>
          </cell>
          <cell r="G606" t="str">
            <v xml:space="preserve">     </v>
          </cell>
          <cell r="H606" t="str">
            <v xml:space="preserve">    </v>
          </cell>
          <cell r="I606">
            <v>0.48</v>
          </cell>
          <cell r="J606">
            <v>549</v>
          </cell>
          <cell r="K606">
            <v>7.0000000000000007E-2</v>
          </cell>
          <cell r="L606">
            <v>946</v>
          </cell>
          <cell r="M606">
            <v>-0.47</v>
          </cell>
          <cell r="N606">
            <v>1028</v>
          </cell>
          <cell r="O606">
            <v>-0.23</v>
          </cell>
          <cell r="P606">
            <v>1117</v>
          </cell>
          <cell r="Q606">
            <v>-1.1499999999999999</v>
          </cell>
          <cell r="R606">
            <v>1166</v>
          </cell>
          <cell r="S606">
            <v>5.41</v>
          </cell>
          <cell r="T606">
            <v>1190</v>
          </cell>
          <cell r="U606">
            <v>506</v>
          </cell>
          <cell r="V606">
            <v>6</v>
          </cell>
          <cell r="W606">
            <v>24</v>
          </cell>
          <cell r="X606">
            <v>16</v>
          </cell>
          <cell r="Y606">
            <v>8</v>
          </cell>
          <cell r="Z606">
            <v>596</v>
          </cell>
          <cell r="AA606">
            <v>3.41</v>
          </cell>
          <cell r="AB606">
            <v>3.37</v>
          </cell>
        </row>
        <row r="607">
          <cell r="B607">
            <v>2707</v>
          </cell>
          <cell r="C607" t="str">
            <v xml:space="preserve">CAIXA RURAL VINAROS             </v>
          </cell>
          <cell r="D607">
            <v>6.9992000000000001</v>
          </cell>
          <cell r="E607" t="str">
            <v xml:space="preserve">     </v>
          </cell>
          <cell r="F607" t="str">
            <v xml:space="preserve">    </v>
          </cell>
          <cell r="G607" t="str">
            <v xml:space="preserve">     </v>
          </cell>
          <cell r="H607" t="str">
            <v xml:space="preserve">    </v>
          </cell>
          <cell r="I607">
            <v>0.4</v>
          </cell>
          <cell r="J607">
            <v>550</v>
          </cell>
          <cell r="K607">
            <v>0.8</v>
          </cell>
          <cell r="L607">
            <v>934</v>
          </cell>
          <cell r="M607">
            <v>-1.38</v>
          </cell>
          <cell r="N607">
            <v>1030</v>
          </cell>
          <cell r="O607">
            <v>-2.96</v>
          </cell>
          <cell r="P607">
            <v>1143</v>
          </cell>
          <cell r="Q607">
            <v>-3.08</v>
          </cell>
          <cell r="R607">
            <v>1185</v>
          </cell>
          <cell r="S607">
            <v>0.5</v>
          </cell>
          <cell r="T607">
            <v>1249</v>
          </cell>
          <cell r="U607">
            <v>7</v>
          </cell>
          <cell r="V607" t="str">
            <v xml:space="preserve">      </v>
          </cell>
          <cell r="W607">
            <v>17</v>
          </cell>
          <cell r="X607" t="str">
            <v xml:space="preserve">      </v>
          </cell>
          <cell r="Y607">
            <v>17</v>
          </cell>
          <cell r="Z607">
            <v>126</v>
          </cell>
          <cell r="AA607">
            <v>12.79</v>
          </cell>
          <cell r="AB607">
            <v>13.18</v>
          </cell>
        </row>
        <row r="608">
          <cell r="B608">
            <v>2433</v>
          </cell>
          <cell r="C608" t="str">
            <v xml:space="preserve">PPE 2132                        </v>
          </cell>
          <cell r="D608">
            <v>6.5770999999999997</v>
          </cell>
          <cell r="E608" t="str">
            <v xml:space="preserve">     </v>
          </cell>
          <cell r="F608" t="str">
            <v xml:space="preserve">    </v>
          </cell>
          <cell r="G608" t="str">
            <v xml:space="preserve">     </v>
          </cell>
          <cell r="H608" t="str">
            <v xml:space="preserve">    </v>
          </cell>
          <cell r="I608">
            <v>0.39</v>
          </cell>
          <cell r="J608">
            <v>551</v>
          </cell>
          <cell r="K608">
            <v>0.09</v>
          </cell>
          <cell r="L608">
            <v>945</v>
          </cell>
          <cell r="M608">
            <v>-0.46</v>
          </cell>
          <cell r="N608">
            <v>1027</v>
          </cell>
          <cell r="O608">
            <v>-1.42</v>
          </cell>
          <cell r="P608">
            <v>1140</v>
          </cell>
          <cell r="Q608">
            <v>-1.66</v>
          </cell>
          <cell r="R608">
            <v>1177</v>
          </cell>
          <cell r="S608">
            <v>4.97</v>
          </cell>
          <cell r="T608">
            <v>1222</v>
          </cell>
          <cell r="U608">
            <v>66</v>
          </cell>
          <cell r="V608" t="str">
            <v xml:space="preserve">      </v>
          </cell>
          <cell r="W608" t="str">
            <v xml:space="preserve">      </v>
          </cell>
          <cell r="X608" t="str">
            <v xml:space="preserve">      </v>
          </cell>
          <cell r="Y608" t="str">
            <v xml:space="preserve">      </v>
          </cell>
          <cell r="Z608">
            <v>140</v>
          </cell>
          <cell r="AA608">
            <v>0.52</v>
          </cell>
          <cell r="AB608">
            <v>1.87</v>
          </cell>
        </row>
        <row r="609">
          <cell r="B609">
            <v>4033</v>
          </cell>
          <cell r="C609" t="str">
            <v xml:space="preserve">PP RENTA 4 EMPRESAS 1           </v>
          </cell>
          <cell r="D609">
            <v>31.7761</v>
          </cell>
          <cell r="E609" t="str">
            <v xml:space="preserve">     </v>
          </cell>
          <cell r="F609" t="str">
            <v xml:space="preserve">    </v>
          </cell>
          <cell r="G609" t="str">
            <v xml:space="preserve">     </v>
          </cell>
          <cell r="H609" t="str">
            <v xml:space="preserve">    </v>
          </cell>
          <cell r="I609" t="str">
            <v xml:space="preserve">     </v>
          </cell>
          <cell r="J609" t="str">
            <v xml:space="preserve">    </v>
          </cell>
          <cell r="K609">
            <v>6.72</v>
          </cell>
          <cell r="L609">
            <v>2</v>
          </cell>
          <cell r="M609">
            <v>4.9800000000000004</v>
          </cell>
          <cell r="N609">
            <v>17</v>
          </cell>
          <cell r="O609">
            <v>4</v>
          </cell>
          <cell r="P609">
            <v>84</v>
          </cell>
          <cell r="Q609">
            <v>1.93</v>
          </cell>
          <cell r="R609">
            <v>180</v>
          </cell>
          <cell r="S609">
            <v>9.01</v>
          </cell>
          <cell r="T609">
            <v>187</v>
          </cell>
          <cell r="U609">
            <v>792</v>
          </cell>
          <cell r="V609">
            <v>9</v>
          </cell>
          <cell r="W609">
            <v>125</v>
          </cell>
          <cell r="X609">
            <v>28</v>
          </cell>
          <cell r="Y609">
            <v>97</v>
          </cell>
          <cell r="Z609">
            <v>5058</v>
          </cell>
          <cell r="AA609">
            <v>0.16</v>
          </cell>
          <cell r="AB609">
            <v>9.2799999999999994</v>
          </cell>
        </row>
        <row r="610">
          <cell r="B610">
            <v>4168</v>
          </cell>
          <cell r="C610" t="str">
            <v xml:space="preserve">UNILEVER FOODS                  </v>
          </cell>
          <cell r="D610">
            <v>2.5575999999999999</v>
          </cell>
          <cell r="E610" t="str">
            <v xml:space="preserve">     </v>
          </cell>
          <cell r="F610" t="str">
            <v xml:space="preserve">    </v>
          </cell>
          <cell r="G610" t="str">
            <v xml:space="preserve">     </v>
          </cell>
          <cell r="H610" t="str">
            <v xml:space="preserve">    </v>
          </cell>
          <cell r="I610" t="str">
            <v xml:space="preserve">     </v>
          </cell>
          <cell r="J610" t="str">
            <v xml:space="preserve">    </v>
          </cell>
          <cell r="K610">
            <v>6.37</v>
          </cell>
          <cell r="L610">
            <v>5</v>
          </cell>
          <cell r="M610">
            <v>4.1399999999999997</v>
          </cell>
          <cell r="N610">
            <v>38</v>
          </cell>
          <cell r="O610">
            <v>2.68</v>
          </cell>
          <cell r="P610">
            <v>251</v>
          </cell>
          <cell r="Q610">
            <v>0.15</v>
          </cell>
          <cell r="R610">
            <v>980</v>
          </cell>
          <cell r="S610">
            <v>7.1</v>
          </cell>
          <cell r="T610">
            <v>833</v>
          </cell>
          <cell r="U610">
            <v>404</v>
          </cell>
          <cell r="V610">
            <v>1</v>
          </cell>
          <cell r="W610" t="str">
            <v xml:space="preserve">      </v>
          </cell>
          <cell r="X610">
            <v>35</v>
          </cell>
          <cell r="Y610">
            <v>-35</v>
          </cell>
          <cell r="Z610">
            <v>5010</v>
          </cell>
          <cell r="AA610">
            <v>6.47</v>
          </cell>
          <cell r="AB610">
            <v>3.38</v>
          </cell>
        </row>
        <row r="611">
          <cell r="B611">
            <v>4113</v>
          </cell>
          <cell r="C611" t="str">
            <v xml:space="preserve">PP DEL GRUPO YAHOO              </v>
          </cell>
          <cell r="D611">
            <v>24.725100000000001</v>
          </cell>
          <cell r="E611" t="str">
            <v xml:space="preserve">     </v>
          </cell>
          <cell r="F611" t="str">
            <v xml:space="preserve">    </v>
          </cell>
          <cell r="G611" t="str">
            <v xml:space="preserve">     </v>
          </cell>
          <cell r="H611" t="str">
            <v xml:space="preserve">    </v>
          </cell>
          <cell r="I611" t="str">
            <v xml:space="preserve">     </v>
          </cell>
          <cell r="J611" t="str">
            <v xml:space="preserve">    </v>
          </cell>
          <cell r="K611">
            <v>5.69</v>
          </cell>
          <cell r="L611">
            <v>15</v>
          </cell>
          <cell r="M611">
            <v>4.84</v>
          </cell>
          <cell r="N611">
            <v>25</v>
          </cell>
          <cell r="O611">
            <v>5.21</v>
          </cell>
          <cell r="P611">
            <v>46</v>
          </cell>
          <cell r="Q611">
            <v>3.66</v>
          </cell>
          <cell r="R611">
            <v>52</v>
          </cell>
          <cell r="S611">
            <v>11.12</v>
          </cell>
          <cell r="T611">
            <v>75</v>
          </cell>
          <cell r="U611">
            <v>261</v>
          </cell>
          <cell r="V611" t="str">
            <v xml:space="preserve">      </v>
          </cell>
          <cell r="W611">
            <v>63</v>
          </cell>
          <cell r="X611" t="str">
            <v xml:space="preserve">      </v>
          </cell>
          <cell r="Y611">
            <v>63</v>
          </cell>
          <cell r="Z611">
            <v>3374</v>
          </cell>
          <cell r="AA611">
            <v>2.56</v>
          </cell>
          <cell r="AB611">
            <v>7.62</v>
          </cell>
        </row>
        <row r="612">
          <cell r="B612">
            <v>2363</v>
          </cell>
          <cell r="C612" t="str">
            <v xml:space="preserve">BT ESPAÑA CIA.SER.GL.TEL.       </v>
          </cell>
          <cell r="D612">
            <v>23.683399999999999</v>
          </cell>
          <cell r="E612" t="str">
            <v xml:space="preserve">     </v>
          </cell>
          <cell r="F612" t="str">
            <v xml:space="preserve">    </v>
          </cell>
          <cell r="G612" t="str">
            <v xml:space="preserve">     </v>
          </cell>
          <cell r="H612" t="str">
            <v xml:space="preserve">    </v>
          </cell>
          <cell r="I612" t="str">
            <v xml:space="preserve">     </v>
          </cell>
          <cell r="J612" t="str">
            <v xml:space="preserve">    </v>
          </cell>
          <cell r="K612">
            <v>5.67</v>
          </cell>
          <cell r="L612">
            <v>16</v>
          </cell>
          <cell r="M612">
            <v>5.19</v>
          </cell>
          <cell r="N612">
            <v>10</v>
          </cell>
          <cell r="O612">
            <v>5.49</v>
          </cell>
          <cell r="P612">
            <v>22</v>
          </cell>
          <cell r="Q612">
            <v>3.94</v>
          </cell>
          <cell r="R612">
            <v>30</v>
          </cell>
          <cell r="S612">
            <v>11.35</v>
          </cell>
          <cell r="T612">
            <v>58</v>
          </cell>
          <cell r="U612">
            <v>555</v>
          </cell>
          <cell r="V612">
            <v>6</v>
          </cell>
          <cell r="W612">
            <v>841</v>
          </cell>
          <cell r="X612">
            <v>31</v>
          </cell>
          <cell r="Y612">
            <v>810</v>
          </cell>
          <cell r="Z612">
            <v>21788</v>
          </cell>
          <cell r="AA612">
            <v>1.65</v>
          </cell>
          <cell r="AB612">
            <v>-12.22</v>
          </cell>
        </row>
        <row r="613">
          <cell r="B613">
            <v>2794</v>
          </cell>
          <cell r="C613" t="str">
            <v xml:space="preserve">AYTO.ALCOBENDAS Y PATRON.       </v>
          </cell>
          <cell r="D613">
            <v>19.267499999999998</v>
          </cell>
          <cell r="E613" t="str">
            <v xml:space="preserve">     </v>
          </cell>
          <cell r="F613" t="str">
            <v xml:space="preserve">    </v>
          </cell>
          <cell r="G613" t="str">
            <v xml:space="preserve">     </v>
          </cell>
          <cell r="H613" t="str">
            <v xml:space="preserve">    </v>
          </cell>
          <cell r="I613" t="str">
            <v xml:space="preserve">     </v>
          </cell>
          <cell r="J613" t="str">
            <v xml:space="preserve">    </v>
          </cell>
          <cell r="K613">
            <v>5.41</v>
          </cell>
          <cell r="L613">
            <v>22</v>
          </cell>
          <cell r="M613">
            <v>5.0999999999999996</v>
          </cell>
          <cell r="N613">
            <v>12</v>
          </cell>
          <cell r="O613">
            <v>5.44</v>
          </cell>
          <cell r="P613">
            <v>24</v>
          </cell>
          <cell r="Q613">
            <v>3.9</v>
          </cell>
          <cell r="R613">
            <v>31</v>
          </cell>
          <cell r="S613">
            <v>11.24</v>
          </cell>
          <cell r="T613">
            <v>65</v>
          </cell>
          <cell r="U613">
            <v>1494</v>
          </cell>
          <cell r="V613">
            <v>108</v>
          </cell>
          <cell r="W613">
            <v>3</v>
          </cell>
          <cell r="X613">
            <v>386</v>
          </cell>
          <cell r="Y613">
            <v>-383</v>
          </cell>
          <cell r="Z613">
            <v>30623</v>
          </cell>
          <cell r="AA613">
            <v>1.1599999999999999</v>
          </cell>
          <cell r="AB613">
            <v>5.52</v>
          </cell>
        </row>
        <row r="614">
          <cell r="B614">
            <v>2703</v>
          </cell>
          <cell r="C614" t="str">
            <v xml:space="preserve">STORA ENSO BARCELONA            </v>
          </cell>
          <cell r="D614">
            <v>19.873899999999999</v>
          </cell>
          <cell r="E614" t="str">
            <v xml:space="preserve">     </v>
          </cell>
          <cell r="F614" t="str">
            <v xml:space="preserve">    </v>
          </cell>
          <cell r="G614" t="str">
            <v xml:space="preserve">     </v>
          </cell>
          <cell r="H614" t="str">
            <v xml:space="preserve">    </v>
          </cell>
          <cell r="I614" t="str">
            <v xml:space="preserve">     </v>
          </cell>
          <cell r="J614" t="str">
            <v xml:space="preserve">    </v>
          </cell>
          <cell r="K614">
            <v>5.32</v>
          </cell>
          <cell r="L614">
            <v>23</v>
          </cell>
          <cell r="M614">
            <v>4.9000000000000004</v>
          </cell>
          <cell r="N614">
            <v>23</v>
          </cell>
          <cell r="O614">
            <v>5.22</v>
          </cell>
          <cell r="P614">
            <v>45</v>
          </cell>
          <cell r="Q614">
            <v>3.7</v>
          </cell>
          <cell r="R614">
            <v>49</v>
          </cell>
          <cell r="S614">
            <v>11.03</v>
          </cell>
          <cell r="T614">
            <v>83</v>
          </cell>
          <cell r="U614">
            <v>138</v>
          </cell>
          <cell r="V614">
            <v>11</v>
          </cell>
          <cell r="W614">
            <v>18</v>
          </cell>
          <cell r="X614">
            <v>74</v>
          </cell>
          <cell r="Y614">
            <v>-56</v>
          </cell>
          <cell r="Z614">
            <v>1987</v>
          </cell>
          <cell r="AA614">
            <v>1.71</v>
          </cell>
          <cell r="AB614">
            <v>3.67</v>
          </cell>
        </row>
        <row r="615">
          <cell r="B615">
            <v>1123</v>
          </cell>
          <cell r="C615" t="str">
            <v xml:space="preserve">GRUPO PERNORD RICARD ESP.       </v>
          </cell>
          <cell r="D615">
            <v>19.4815</v>
          </cell>
          <cell r="E615" t="str">
            <v xml:space="preserve">     </v>
          </cell>
          <cell r="F615" t="str">
            <v xml:space="preserve">    </v>
          </cell>
          <cell r="G615" t="str">
            <v xml:space="preserve">     </v>
          </cell>
          <cell r="H615" t="str">
            <v xml:space="preserve">    </v>
          </cell>
          <cell r="I615" t="str">
            <v xml:space="preserve">     </v>
          </cell>
          <cell r="J615" t="str">
            <v xml:space="preserve">    </v>
          </cell>
          <cell r="K615">
            <v>5.29</v>
          </cell>
          <cell r="L615">
            <v>26</v>
          </cell>
          <cell r="M615">
            <v>4.74</v>
          </cell>
          <cell r="N615">
            <v>26</v>
          </cell>
          <cell r="O615">
            <v>5.01</v>
          </cell>
          <cell r="P615">
            <v>53</v>
          </cell>
          <cell r="Q615">
            <v>3.49</v>
          </cell>
          <cell r="R615">
            <v>58</v>
          </cell>
          <cell r="S615">
            <v>10.75</v>
          </cell>
          <cell r="T615">
            <v>95</v>
          </cell>
          <cell r="U615">
            <v>570</v>
          </cell>
          <cell r="V615">
            <v>18</v>
          </cell>
          <cell r="W615">
            <v>526</v>
          </cell>
          <cell r="X615">
            <v>134</v>
          </cell>
          <cell r="Y615">
            <v>392</v>
          </cell>
          <cell r="Z615">
            <v>15299</v>
          </cell>
          <cell r="AA615">
            <v>0.95</v>
          </cell>
          <cell r="AB615">
            <v>6.45</v>
          </cell>
        </row>
        <row r="616">
          <cell r="B616">
            <v>1541</v>
          </cell>
          <cell r="C616" t="str">
            <v xml:space="preserve">PLAN 3655                       </v>
          </cell>
          <cell r="D616">
            <v>12.262600000000001</v>
          </cell>
          <cell r="E616" t="str">
            <v xml:space="preserve">     </v>
          </cell>
          <cell r="F616" t="str">
            <v xml:space="preserve">    </v>
          </cell>
          <cell r="G616" t="str">
            <v xml:space="preserve">     </v>
          </cell>
          <cell r="H616" t="str">
            <v xml:space="preserve">    </v>
          </cell>
          <cell r="I616" t="str">
            <v xml:space="preserve">     </v>
          </cell>
          <cell r="J616" t="str">
            <v xml:space="preserve">    </v>
          </cell>
          <cell r="K616">
            <v>5.25</v>
          </cell>
          <cell r="L616">
            <v>28</v>
          </cell>
          <cell r="M616">
            <v>5.56</v>
          </cell>
          <cell r="N616">
            <v>3</v>
          </cell>
          <cell r="O616">
            <v>6.48</v>
          </cell>
          <cell r="P616">
            <v>7</v>
          </cell>
          <cell r="Q616">
            <v>5</v>
          </cell>
          <cell r="R616">
            <v>15</v>
          </cell>
          <cell r="S616">
            <v>12.75</v>
          </cell>
          <cell r="T616">
            <v>37</v>
          </cell>
          <cell r="U616">
            <v>150</v>
          </cell>
          <cell r="V616">
            <v>6</v>
          </cell>
          <cell r="W616">
            <v>95</v>
          </cell>
          <cell r="X616" t="str">
            <v xml:space="preserve">      </v>
          </cell>
          <cell r="Y616">
            <v>95</v>
          </cell>
          <cell r="Z616">
            <v>9854</v>
          </cell>
          <cell r="AA616">
            <v>1.62</v>
          </cell>
          <cell r="AB616">
            <v>7.02</v>
          </cell>
        </row>
        <row r="617">
          <cell r="B617">
            <v>328</v>
          </cell>
          <cell r="C617" t="str">
            <v xml:space="preserve">PLAN 1704                       </v>
          </cell>
          <cell r="D617">
            <v>32.688800000000001</v>
          </cell>
          <cell r="E617" t="str">
            <v xml:space="preserve">     </v>
          </cell>
          <cell r="F617" t="str">
            <v xml:space="preserve">    </v>
          </cell>
          <cell r="G617" t="str">
            <v xml:space="preserve">     </v>
          </cell>
          <cell r="H617" t="str">
            <v xml:space="preserve">    </v>
          </cell>
          <cell r="I617" t="str">
            <v xml:space="preserve">     </v>
          </cell>
          <cell r="J617" t="str">
            <v xml:space="preserve">    </v>
          </cell>
          <cell r="K617">
            <v>5.04</v>
          </cell>
          <cell r="L617">
            <v>34</v>
          </cell>
          <cell r="M617">
            <v>3.64</v>
          </cell>
          <cell r="N617">
            <v>58</v>
          </cell>
          <cell r="O617">
            <v>2.97</v>
          </cell>
          <cell r="P617">
            <v>157</v>
          </cell>
          <cell r="Q617">
            <v>0.21</v>
          </cell>
          <cell r="R617">
            <v>965</v>
          </cell>
          <cell r="S617">
            <v>7.53</v>
          </cell>
          <cell r="T617">
            <v>638</v>
          </cell>
          <cell r="U617">
            <v>4341</v>
          </cell>
          <cell r="V617">
            <v>1508</v>
          </cell>
          <cell r="W617">
            <v>8136</v>
          </cell>
          <cell r="X617">
            <v>9370</v>
          </cell>
          <cell r="Y617">
            <v>-1234</v>
          </cell>
          <cell r="Z617">
            <v>385907</v>
          </cell>
          <cell r="AA617">
            <v>0.77</v>
          </cell>
          <cell r="AB617">
            <v>1.44</v>
          </cell>
        </row>
        <row r="618">
          <cell r="B618">
            <v>4160</v>
          </cell>
          <cell r="C618" t="str">
            <v xml:space="preserve">PMG AST.POWDER METAL            </v>
          </cell>
          <cell r="D618">
            <v>10.6456</v>
          </cell>
          <cell r="E618" t="str">
            <v xml:space="preserve">     </v>
          </cell>
          <cell r="F618" t="str">
            <v xml:space="preserve">    </v>
          </cell>
          <cell r="G618" t="str">
            <v xml:space="preserve">     </v>
          </cell>
          <cell r="H618" t="str">
            <v xml:space="preserve">    </v>
          </cell>
          <cell r="I618" t="str">
            <v xml:space="preserve">     </v>
          </cell>
          <cell r="J618" t="str">
            <v xml:space="preserve">    </v>
          </cell>
          <cell r="K618">
            <v>4.67</v>
          </cell>
          <cell r="L618">
            <v>46</v>
          </cell>
          <cell r="M618">
            <v>4.59</v>
          </cell>
          <cell r="N618">
            <v>29</v>
          </cell>
          <cell r="O618">
            <v>7.26</v>
          </cell>
          <cell r="P618">
            <v>3</v>
          </cell>
          <cell r="Q618">
            <v>7.47</v>
          </cell>
          <cell r="R618">
            <v>5</v>
          </cell>
          <cell r="S618">
            <v>32.47</v>
          </cell>
          <cell r="T618">
            <v>2</v>
          </cell>
          <cell r="U618">
            <v>208</v>
          </cell>
          <cell r="V618">
            <v>1</v>
          </cell>
          <cell r="W618" t="str">
            <v xml:space="preserve">      </v>
          </cell>
          <cell r="X618">
            <v>1</v>
          </cell>
          <cell r="Y618">
            <v>-1</v>
          </cell>
          <cell r="Z618">
            <v>127</v>
          </cell>
          <cell r="AA618">
            <v>-0.05</v>
          </cell>
          <cell r="AB618">
            <v>4.5599999999999996</v>
          </cell>
        </row>
        <row r="619">
          <cell r="B619">
            <v>2588</v>
          </cell>
          <cell r="C619" t="str">
            <v xml:space="preserve">EMPLEO 37 F13                   </v>
          </cell>
          <cell r="D619">
            <v>24.902699999999999</v>
          </cell>
          <cell r="E619" t="str">
            <v xml:space="preserve">     </v>
          </cell>
          <cell r="F619" t="str">
            <v xml:space="preserve">    </v>
          </cell>
          <cell r="G619" t="str">
            <v xml:space="preserve">     </v>
          </cell>
          <cell r="H619" t="str">
            <v xml:space="preserve">    </v>
          </cell>
          <cell r="I619" t="str">
            <v xml:space="preserve">     </v>
          </cell>
          <cell r="J619" t="str">
            <v xml:space="preserve">    </v>
          </cell>
          <cell r="K619">
            <v>4.66</v>
          </cell>
          <cell r="L619">
            <v>48</v>
          </cell>
          <cell r="M619">
            <v>3.24</v>
          </cell>
          <cell r="N619">
            <v>95</v>
          </cell>
          <cell r="O619">
            <v>3.48</v>
          </cell>
          <cell r="P619">
            <v>107</v>
          </cell>
          <cell r="Q619">
            <v>2.8</v>
          </cell>
          <cell r="R619">
            <v>88</v>
          </cell>
          <cell r="S619">
            <v>8.3000000000000007</v>
          </cell>
          <cell r="T619">
            <v>356</v>
          </cell>
          <cell r="U619">
            <v>707</v>
          </cell>
          <cell r="V619">
            <v>100</v>
          </cell>
          <cell r="W619">
            <v>271</v>
          </cell>
          <cell r="X619">
            <v>482</v>
          </cell>
          <cell r="Y619">
            <v>-211</v>
          </cell>
          <cell r="Z619">
            <v>20132</v>
          </cell>
          <cell r="AA619">
            <v>-0.14000000000000001</v>
          </cell>
          <cell r="AB619">
            <v>0.08</v>
          </cell>
        </row>
        <row r="620">
          <cell r="B620">
            <v>2589</v>
          </cell>
          <cell r="C620" t="str">
            <v xml:space="preserve">EMPLEO 38 F13                   </v>
          </cell>
          <cell r="D620">
            <v>24.902899999999999</v>
          </cell>
          <cell r="E620" t="str">
            <v xml:space="preserve">     </v>
          </cell>
          <cell r="F620" t="str">
            <v xml:space="preserve">    </v>
          </cell>
          <cell r="G620" t="str">
            <v xml:space="preserve">     </v>
          </cell>
          <cell r="H620" t="str">
            <v xml:space="preserve">    </v>
          </cell>
          <cell r="I620" t="str">
            <v xml:space="preserve">     </v>
          </cell>
          <cell r="J620" t="str">
            <v xml:space="preserve">    </v>
          </cell>
          <cell r="K620">
            <v>4.66</v>
          </cell>
          <cell r="L620">
            <v>47</v>
          </cell>
          <cell r="M620">
            <v>3.24</v>
          </cell>
          <cell r="N620">
            <v>94</v>
          </cell>
          <cell r="O620">
            <v>3.48</v>
          </cell>
          <cell r="P620">
            <v>106</v>
          </cell>
          <cell r="Q620">
            <v>2.8</v>
          </cell>
          <cell r="R620">
            <v>86</v>
          </cell>
          <cell r="S620">
            <v>8.2899999999999991</v>
          </cell>
          <cell r="T620">
            <v>359</v>
          </cell>
          <cell r="U620">
            <v>808</v>
          </cell>
          <cell r="V620">
            <v>13</v>
          </cell>
          <cell r="W620">
            <v>182</v>
          </cell>
          <cell r="X620">
            <v>24</v>
          </cell>
          <cell r="Y620">
            <v>158</v>
          </cell>
          <cell r="Z620">
            <v>8384</v>
          </cell>
          <cell r="AA620">
            <v>1.24</v>
          </cell>
          <cell r="AB620">
            <v>4.59</v>
          </cell>
        </row>
        <row r="621">
          <cell r="B621">
            <v>3381</v>
          </cell>
          <cell r="C621" t="str">
            <v xml:space="preserve">CBRE GLOBAL INVESTORS           </v>
          </cell>
          <cell r="D621">
            <v>18.2408</v>
          </cell>
          <cell r="E621" t="str">
            <v xml:space="preserve">     </v>
          </cell>
          <cell r="F621" t="str">
            <v xml:space="preserve">    </v>
          </cell>
          <cell r="G621" t="str">
            <v xml:space="preserve">     </v>
          </cell>
          <cell r="H621" t="str">
            <v xml:space="preserve">    </v>
          </cell>
          <cell r="I621" t="str">
            <v xml:space="preserve">     </v>
          </cell>
          <cell r="J621" t="str">
            <v xml:space="preserve">    </v>
          </cell>
          <cell r="K621">
            <v>4.62</v>
          </cell>
          <cell r="L621">
            <v>50</v>
          </cell>
          <cell r="M621">
            <v>3.71</v>
          </cell>
          <cell r="N621">
            <v>55</v>
          </cell>
          <cell r="O621">
            <v>5.48</v>
          </cell>
          <cell r="P621">
            <v>23</v>
          </cell>
          <cell r="Q621">
            <v>5.57</v>
          </cell>
          <cell r="R621">
            <v>9</v>
          </cell>
          <cell r="S621">
            <v>21.26</v>
          </cell>
          <cell r="T621">
            <v>8</v>
          </cell>
          <cell r="U621">
            <v>74</v>
          </cell>
          <cell r="V621" t="str">
            <v xml:space="preserve">      </v>
          </cell>
          <cell r="W621">
            <v>38</v>
          </cell>
          <cell r="X621" t="str">
            <v xml:space="preserve">      </v>
          </cell>
          <cell r="Y621">
            <v>38</v>
          </cell>
          <cell r="Z621">
            <v>1591</v>
          </cell>
          <cell r="AA621">
            <v>5.61</v>
          </cell>
          <cell r="AB621">
            <v>17.329999999999998</v>
          </cell>
        </row>
        <row r="622">
          <cell r="B622">
            <v>3762</v>
          </cell>
          <cell r="C622" t="str">
            <v xml:space="preserve">GRUPO EL COMERCIO               </v>
          </cell>
          <cell r="D622">
            <v>10.649100000000001</v>
          </cell>
          <cell r="E622" t="str">
            <v xml:space="preserve">     </v>
          </cell>
          <cell r="F622" t="str">
            <v xml:space="preserve">    </v>
          </cell>
          <cell r="G622" t="str">
            <v xml:space="preserve">     </v>
          </cell>
          <cell r="H622" t="str">
            <v xml:space="preserve">    </v>
          </cell>
          <cell r="I622" t="str">
            <v xml:space="preserve">     </v>
          </cell>
          <cell r="J622" t="str">
            <v xml:space="preserve">    </v>
          </cell>
          <cell r="K622">
            <v>4.5999999999999996</v>
          </cell>
          <cell r="L622">
            <v>54</v>
          </cell>
          <cell r="M622">
            <v>3.84</v>
          </cell>
          <cell r="N622">
            <v>45</v>
          </cell>
          <cell r="O622">
            <v>4.43</v>
          </cell>
          <cell r="P622">
            <v>68</v>
          </cell>
          <cell r="Q622">
            <v>1.97</v>
          </cell>
          <cell r="R622">
            <v>172</v>
          </cell>
          <cell r="S622">
            <v>10.48</v>
          </cell>
          <cell r="T622">
            <v>103</v>
          </cell>
          <cell r="U622">
            <v>81</v>
          </cell>
          <cell r="V622" t="str">
            <v xml:space="preserve">      </v>
          </cell>
          <cell r="W622" t="str">
            <v xml:space="preserve">      </v>
          </cell>
          <cell r="X622" t="str">
            <v xml:space="preserve">      </v>
          </cell>
          <cell r="Y622" t="str">
            <v xml:space="preserve">      </v>
          </cell>
          <cell r="Z622">
            <v>122</v>
          </cell>
          <cell r="AA622">
            <v>0.83</v>
          </cell>
          <cell r="AB622">
            <v>3.81</v>
          </cell>
        </row>
        <row r="623">
          <cell r="B623">
            <v>4132</v>
          </cell>
          <cell r="C623" t="str">
            <v xml:space="preserve">CAJASTURIAS PYMES I             </v>
          </cell>
          <cell r="D623">
            <v>10.586</v>
          </cell>
          <cell r="E623" t="str">
            <v xml:space="preserve">     </v>
          </cell>
          <cell r="F623" t="str">
            <v xml:space="preserve">    </v>
          </cell>
          <cell r="G623" t="str">
            <v xml:space="preserve">     </v>
          </cell>
          <cell r="H623" t="str">
            <v xml:space="preserve">    </v>
          </cell>
          <cell r="I623" t="str">
            <v xml:space="preserve">     </v>
          </cell>
          <cell r="J623" t="str">
            <v xml:space="preserve">    </v>
          </cell>
          <cell r="K623">
            <v>4.5999999999999996</v>
          </cell>
          <cell r="L623">
            <v>55</v>
          </cell>
          <cell r="M623">
            <v>3.84</v>
          </cell>
          <cell r="N623">
            <v>46</v>
          </cell>
          <cell r="O623">
            <v>4.43</v>
          </cell>
          <cell r="P623">
            <v>67</v>
          </cell>
          <cell r="Q623">
            <v>1.97</v>
          </cell>
          <cell r="R623">
            <v>171</v>
          </cell>
          <cell r="S623">
            <v>10.48</v>
          </cell>
          <cell r="T623">
            <v>104</v>
          </cell>
          <cell r="U623">
            <v>45</v>
          </cell>
          <cell r="V623" t="str">
            <v xml:space="preserve">      </v>
          </cell>
          <cell r="W623">
            <v>2</v>
          </cell>
          <cell r="X623" t="str">
            <v xml:space="preserve">      </v>
          </cell>
          <cell r="Y623">
            <v>2</v>
          </cell>
          <cell r="Z623">
            <v>473</v>
          </cell>
          <cell r="AA623">
            <v>1.22</v>
          </cell>
          <cell r="AB623">
            <v>6.35</v>
          </cell>
        </row>
        <row r="624">
          <cell r="B624">
            <v>3776</v>
          </cell>
          <cell r="C624" t="str">
            <v xml:space="preserve">PPPC GENERALITAT                </v>
          </cell>
          <cell r="D624">
            <v>21.095199999999998</v>
          </cell>
          <cell r="E624" t="str">
            <v xml:space="preserve">     </v>
          </cell>
          <cell r="F624" t="str">
            <v xml:space="preserve">    </v>
          </cell>
          <cell r="G624" t="str">
            <v xml:space="preserve">     </v>
          </cell>
          <cell r="H624" t="str">
            <v xml:space="preserve">    </v>
          </cell>
          <cell r="I624" t="str">
            <v xml:space="preserve">     </v>
          </cell>
          <cell r="J624" t="str">
            <v xml:space="preserve">    </v>
          </cell>
          <cell r="K624">
            <v>4.42</v>
          </cell>
          <cell r="L624">
            <v>61</v>
          </cell>
          <cell r="M624">
            <v>3.72</v>
          </cell>
          <cell r="N624">
            <v>54</v>
          </cell>
          <cell r="O624">
            <v>4.08</v>
          </cell>
          <cell r="P624">
            <v>79</v>
          </cell>
          <cell r="Q624">
            <v>2.5299999999999998</v>
          </cell>
          <cell r="R624">
            <v>106</v>
          </cell>
          <cell r="S624">
            <v>9.41</v>
          </cell>
          <cell r="T624">
            <v>159</v>
          </cell>
          <cell r="U624">
            <v>345469</v>
          </cell>
          <cell r="V624">
            <v>3046</v>
          </cell>
          <cell r="W624">
            <v>1755</v>
          </cell>
          <cell r="X624">
            <v>6947</v>
          </cell>
          <cell r="Y624">
            <v>-5192</v>
          </cell>
          <cell r="Z624">
            <v>392746</v>
          </cell>
          <cell r="AA624">
            <v>0.89</v>
          </cell>
          <cell r="AB624">
            <v>3.68</v>
          </cell>
        </row>
        <row r="625">
          <cell r="B625">
            <v>4034</v>
          </cell>
          <cell r="C625" t="str">
            <v xml:space="preserve">PP RENTA 4 EMPRESAS 2           </v>
          </cell>
          <cell r="D625">
            <v>20.571400000000001</v>
          </cell>
          <cell r="E625" t="str">
            <v xml:space="preserve">     </v>
          </cell>
          <cell r="F625" t="str">
            <v xml:space="preserve">    </v>
          </cell>
          <cell r="G625" t="str">
            <v xml:space="preserve">     </v>
          </cell>
          <cell r="H625" t="str">
            <v xml:space="preserve">    </v>
          </cell>
          <cell r="I625" t="str">
            <v xml:space="preserve">     </v>
          </cell>
          <cell r="J625" t="str">
            <v xml:space="preserve">    </v>
          </cell>
          <cell r="K625">
            <v>4.4000000000000004</v>
          </cell>
          <cell r="L625">
            <v>63</v>
          </cell>
          <cell r="M625">
            <v>3.36</v>
          </cell>
          <cell r="N625">
            <v>81</v>
          </cell>
          <cell r="O625">
            <v>3.19</v>
          </cell>
          <cell r="P625">
            <v>136</v>
          </cell>
          <cell r="Q625">
            <v>3.59</v>
          </cell>
          <cell r="R625">
            <v>56</v>
          </cell>
          <cell r="S625">
            <v>8.91</v>
          </cell>
          <cell r="T625">
            <v>198</v>
          </cell>
          <cell r="U625">
            <v>302</v>
          </cell>
          <cell r="V625" t="str">
            <v xml:space="preserve">      </v>
          </cell>
          <cell r="W625">
            <v>44</v>
          </cell>
          <cell r="X625">
            <v>9</v>
          </cell>
          <cell r="Y625">
            <v>35</v>
          </cell>
          <cell r="Z625">
            <v>1335</v>
          </cell>
          <cell r="AA625">
            <v>1.41</v>
          </cell>
          <cell r="AB625">
            <v>8.1199999999999992</v>
          </cell>
        </row>
        <row r="626">
          <cell r="B626">
            <v>3367</v>
          </cell>
          <cell r="C626" t="str">
            <v xml:space="preserve">PROM.CONJ.EMP.NOVARTIS          </v>
          </cell>
          <cell r="D626">
            <v>2.0122</v>
          </cell>
          <cell r="E626" t="str">
            <v xml:space="preserve">     </v>
          </cell>
          <cell r="F626" t="str">
            <v xml:space="preserve">    </v>
          </cell>
          <cell r="G626" t="str">
            <v xml:space="preserve">     </v>
          </cell>
          <cell r="H626" t="str">
            <v xml:space="preserve">    </v>
          </cell>
          <cell r="I626" t="str">
            <v xml:space="preserve">     </v>
          </cell>
          <cell r="J626" t="str">
            <v xml:space="preserve">    </v>
          </cell>
          <cell r="K626">
            <v>4.3899999999999997</v>
          </cell>
          <cell r="L626">
            <v>64</v>
          </cell>
          <cell r="M626">
            <v>3.46</v>
          </cell>
          <cell r="N626">
            <v>73</v>
          </cell>
          <cell r="O626">
            <v>3.5</v>
          </cell>
          <cell r="P626">
            <v>105</v>
          </cell>
          <cell r="Q626">
            <v>2.25</v>
          </cell>
          <cell r="R626">
            <v>125</v>
          </cell>
          <cell r="S626">
            <v>10.62</v>
          </cell>
          <cell r="T626">
            <v>100</v>
          </cell>
          <cell r="U626">
            <v>1277</v>
          </cell>
          <cell r="V626">
            <v>18</v>
          </cell>
          <cell r="W626">
            <v>1664</v>
          </cell>
          <cell r="X626">
            <v>64</v>
          </cell>
          <cell r="Y626">
            <v>1600</v>
          </cell>
          <cell r="Z626">
            <v>39007</v>
          </cell>
          <cell r="AA626">
            <v>-19.97</v>
          </cell>
          <cell r="AB626">
            <v>-19.809999999999999</v>
          </cell>
        </row>
        <row r="627">
          <cell r="B627">
            <v>4138</v>
          </cell>
          <cell r="C627" t="str">
            <v xml:space="preserve">LOMBARD ODIER                   </v>
          </cell>
          <cell r="D627">
            <v>17.744299999999999</v>
          </cell>
          <cell r="E627" t="str">
            <v xml:space="preserve">     </v>
          </cell>
          <cell r="F627" t="str">
            <v xml:space="preserve">    </v>
          </cell>
          <cell r="G627" t="str">
            <v xml:space="preserve">     </v>
          </cell>
          <cell r="H627" t="str">
            <v xml:space="preserve">    </v>
          </cell>
          <cell r="I627" t="str">
            <v xml:space="preserve">     </v>
          </cell>
          <cell r="J627" t="str">
            <v xml:space="preserve">    </v>
          </cell>
          <cell r="K627">
            <v>4.3600000000000003</v>
          </cell>
          <cell r="L627">
            <v>66</v>
          </cell>
          <cell r="M627">
            <v>3.51</v>
          </cell>
          <cell r="N627">
            <v>64</v>
          </cell>
          <cell r="O627">
            <v>4.47</v>
          </cell>
          <cell r="P627">
            <v>65</v>
          </cell>
          <cell r="Q627">
            <v>2.27</v>
          </cell>
          <cell r="R627">
            <v>123</v>
          </cell>
          <cell r="S627">
            <v>15.07</v>
          </cell>
          <cell r="T627">
            <v>19</v>
          </cell>
          <cell r="U627">
            <v>41</v>
          </cell>
          <cell r="V627" t="str">
            <v xml:space="preserve">      </v>
          </cell>
          <cell r="W627">
            <v>4</v>
          </cell>
          <cell r="X627" t="str">
            <v xml:space="preserve">      </v>
          </cell>
          <cell r="Y627">
            <v>4</v>
          </cell>
          <cell r="Z627">
            <v>2589</v>
          </cell>
          <cell r="AA627">
            <v>-0.01</v>
          </cell>
          <cell r="AB627">
            <v>7.61</v>
          </cell>
        </row>
        <row r="628">
          <cell r="B628">
            <v>4172</v>
          </cell>
          <cell r="C628" t="str">
            <v xml:space="preserve">AIR PRODUC.SERVICE EURO.        </v>
          </cell>
          <cell r="D628">
            <v>33.100200000000001</v>
          </cell>
          <cell r="E628" t="str">
            <v xml:space="preserve">     </v>
          </cell>
          <cell r="F628" t="str">
            <v xml:space="preserve">    </v>
          </cell>
          <cell r="G628" t="str">
            <v xml:space="preserve">     </v>
          </cell>
          <cell r="H628" t="str">
            <v xml:space="preserve">    </v>
          </cell>
          <cell r="I628" t="str">
            <v xml:space="preserve">     </v>
          </cell>
          <cell r="J628" t="str">
            <v xml:space="preserve">    </v>
          </cell>
          <cell r="K628">
            <v>4.3099999999999996</v>
          </cell>
          <cell r="L628">
            <v>71</v>
          </cell>
          <cell r="M628">
            <v>3.24</v>
          </cell>
          <cell r="N628">
            <v>97</v>
          </cell>
          <cell r="O628">
            <v>2.71</v>
          </cell>
          <cell r="P628">
            <v>231</v>
          </cell>
          <cell r="Q628">
            <v>1.36</v>
          </cell>
          <cell r="R628">
            <v>455</v>
          </cell>
          <cell r="S628">
            <v>9.31</v>
          </cell>
          <cell r="T628">
            <v>162</v>
          </cell>
          <cell r="U628">
            <v>1266</v>
          </cell>
          <cell r="V628">
            <v>5</v>
          </cell>
          <cell r="W628">
            <v>153</v>
          </cell>
          <cell r="X628">
            <v>2</v>
          </cell>
          <cell r="Y628">
            <v>151</v>
          </cell>
          <cell r="Z628">
            <v>6843</v>
          </cell>
          <cell r="AA628">
            <v>2.58</v>
          </cell>
          <cell r="AB628">
            <v>7.32</v>
          </cell>
        </row>
        <row r="629">
          <cell r="B629">
            <v>3765</v>
          </cell>
          <cell r="C629" t="str">
            <v xml:space="preserve">GALILEO ESPAÑA                  </v>
          </cell>
          <cell r="D629">
            <v>11.4778</v>
          </cell>
          <cell r="E629" t="str">
            <v xml:space="preserve">     </v>
          </cell>
          <cell r="F629" t="str">
            <v xml:space="preserve">    </v>
          </cell>
          <cell r="G629" t="str">
            <v xml:space="preserve">     </v>
          </cell>
          <cell r="H629" t="str">
            <v xml:space="preserve">    </v>
          </cell>
          <cell r="I629" t="str">
            <v xml:space="preserve">     </v>
          </cell>
          <cell r="J629" t="str">
            <v xml:space="preserve">    </v>
          </cell>
          <cell r="K629">
            <v>4.25</v>
          </cell>
          <cell r="L629">
            <v>73</v>
          </cell>
          <cell r="M629">
            <v>3.89</v>
          </cell>
          <cell r="N629">
            <v>44</v>
          </cell>
          <cell r="O629">
            <v>5.6</v>
          </cell>
          <cell r="P629">
            <v>19</v>
          </cell>
          <cell r="Q629">
            <v>7.88</v>
          </cell>
          <cell r="R629">
            <v>3</v>
          </cell>
          <cell r="S629">
            <v>15.44</v>
          </cell>
          <cell r="T629">
            <v>17</v>
          </cell>
          <cell r="U629">
            <v>225</v>
          </cell>
          <cell r="V629">
            <v>1</v>
          </cell>
          <cell r="W629">
            <v>148</v>
          </cell>
          <cell r="X629" t="str">
            <v xml:space="preserve">      </v>
          </cell>
          <cell r="Y629">
            <v>148</v>
          </cell>
          <cell r="Z629">
            <v>1521</v>
          </cell>
          <cell r="AA629">
            <v>-4.22</v>
          </cell>
          <cell r="AB629">
            <v>11.25</v>
          </cell>
        </row>
        <row r="630">
          <cell r="B630">
            <v>2265</v>
          </cell>
          <cell r="C630" t="str">
            <v xml:space="preserve">AGILENT TECHNOLOGIES SP.        </v>
          </cell>
          <cell r="D630">
            <v>15.8179</v>
          </cell>
          <cell r="E630" t="str">
            <v xml:space="preserve">     </v>
          </cell>
          <cell r="F630" t="str">
            <v xml:space="preserve">    </v>
          </cell>
          <cell r="G630" t="str">
            <v xml:space="preserve">     </v>
          </cell>
          <cell r="H630" t="str">
            <v xml:space="preserve">    </v>
          </cell>
          <cell r="I630" t="str">
            <v xml:space="preserve">     </v>
          </cell>
          <cell r="J630" t="str">
            <v xml:space="preserve">    </v>
          </cell>
          <cell r="K630">
            <v>4.2300000000000004</v>
          </cell>
          <cell r="L630">
            <v>74</v>
          </cell>
          <cell r="M630">
            <v>4.96</v>
          </cell>
          <cell r="N630">
            <v>18</v>
          </cell>
          <cell r="O630">
            <v>5.34</v>
          </cell>
          <cell r="P630">
            <v>34</v>
          </cell>
          <cell r="Q630">
            <v>3.63</v>
          </cell>
          <cell r="R630">
            <v>54</v>
          </cell>
          <cell r="S630">
            <v>11</v>
          </cell>
          <cell r="T630">
            <v>86</v>
          </cell>
          <cell r="U630">
            <v>736</v>
          </cell>
          <cell r="V630">
            <v>7</v>
          </cell>
          <cell r="W630">
            <v>502</v>
          </cell>
          <cell r="X630">
            <v>16</v>
          </cell>
          <cell r="Y630">
            <v>486</v>
          </cell>
          <cell r="Z630">
            <v>14585</v>
          </cell>
          <cell r="AA630">
            <v>2.92</v>
          </cell>
          <cell r="AB630">
            <v>10.44</v>
          </cell>
        </row>
        <row r="631">
          <cell r="B631">
            <v>2323</v>
          </cell>
          <cell r="C631" t="str">
            <v xml:space="preserve">EMPLEADOS DE CAJASUR            </v>
          </cell>
          <cell r="D631">
            <v>13.914099999999999</v>
          </cell>
          <cell r="E631" t="str">
            <v xml:space="preserve">     </v>
          </cell>
          <cell r="F631" t="str">
            <v xml:space="preserve">    </v>
          </cell>
          <cell r="G631" t="str">
            <v xml:space="preserve">     </v>
          </cell>
          <cell r="H631" t="str">
            <v xml:space="preserve">    </v>
          </cell>
          <cell r="I631" t="str">
            <v xml:space="preserve">     </v>
          </cell>
          <cell r="J631" t="str">
            <v xml:space="preserve">    </v>
          </cell>
          <cell r="K631">
            <v>4.1900000000000004</v>
          </cell>
          <cell r="L631">
            <v>79</v>
          </cell>
          <cell r="M631">
            <v>2.88</v>
          </cell>
          <cell r="N631">
            <v>153</v>
          </cell>
          <cell r="O631">
            <v>2.68</v>
          </cell>
          <cell r="P631">
            <v>249</v>
          </cell>
          <cell r="Q631">
            <v>1.59</v>
          </cell>
          <cell r="R631">
            <v>325</v>
          </cell>
          <cell r="S631">
            <v>7.47</v>
          </cell>
          <cell r="T631">
            <v>681</v>
          </cell>
          <cell r="U631">
            <v>2077</v>
          </cell>
          <cell r="V631">
            <v>416</v>
          </cell>
          <cell r="W631">
            <v>2355</v>
          </cell>
          <cell r="X631">
            <v>2769</v>
          </cell>
          <cell r="Y631">
            <v>-414</v>
          </cell>
          <cell r="Z631">
            <v>126734</v>
          </cell>
          <cell r="AA631">
            <v>0.6</v>
          </cell>
          <cell r="AB631">
            <v>3.24</v>
          </cell>
        </row>
        <row r="632">
          <cell r="B632">
            <v>3528</v>
          </cell>
          <cell r="C632" t="str">
            <v xml:space="preserve">PP ENDESA                       </v>
          </cell>
          <cell r="D632">
            <v>21.137699999999999</v>
          </cell>
          <cell r="E632" t="str">
            <v xml:space="preserve">     </v>
          </cell>
          <cell r="F632" t="str">
            <v xml:space="preserve">    </v>
          </cell>
          <cell r="G632" t="str">
            <v xml:space="preserve">     </v>
          </cell>
          <cell r="H632" t="str">
            <v xml:space="preserve">    </v>
          </cell>
          <cell r="I632" t="str">
            <v xml:space="preserve">     </v>
          </cell>
          <cell r="J632" t="str">
            <v xml:space="preserve">    </v>
          </cell>
          <cell r="K632">
            <v>4.1900000000000004</v>
          </cell>
          <cell r="L632">
            <v>77</v>
          </cell>
          <cell r="M632">
            <v>3.08</v>
          </cell>
          <cell r="N632">
            <v>107</v>
          </cell>
          <cell r="O632">
            <v>2.76</v>
          </cell>
          <cell r="P632">
            <v>218</v>
          </cell>
          <cell r="Q632">
            <v>0.94</v>
          </cell>
          <cell r="R632">
            <v>666</v>
          </cell>
          <cell r="S632">
            <v>7.75</v>
          </cell>
          <cell r="T632">
            <v>510</v>
          </cell>
          <cell r="U632">
            <v>12469</v>
          </cell>
          <cell r="V632">
            <v>9424</v>
          </cell>
          <cell r="W632">
            <v>39745</v>
          </cell>
          <cell r="X632">
            <v>87721</v>
          </cell>
          <cell r="Y632">
            <v>-47976</v>
          </cell>
          <cell r="Z632">
            <v>3117715</v>
          </cell>
          <cell r="AA632">
            <v>-0.03</v>
          </cell>
          <cell r="AB632">
            <v>2.0499999999999998</v>
          </cell>
        </row>
        <row r="633">
          <cell r="B633">
            <v>3754</v>
          </cell>
          <cell r="C633" t="str">
            <v xml:space="preserve">PPC DE GOLDMAN SACHS            </v>
          </cell>
          <cell r="D633">
            <v>20.67</v>
          </cell>
          <cell r="E633" t="str">
            <v xml:space="preserve">     </v>
          </cell>
          <cell r="F633" t="str">
            <v xml:space="preserve">    </v>
          </cell>
          <cell r="G633" t="str">
            <v xml:space="preserve">     </v>
          </cell>
          <cell r="H633" t="str">
            <v xml:space="preserve">    </v>
          </cell>
          <cell r="I633" t="str">
            <v xml:space="preserve">     </v>
          </cell>
          <cell r="J633" t="str">
            <v xml:space="preserve">    </v>
          </cell>
          <cell r="K633">
            <v>4.1900000000000004</v>
          </cell>
          <cell r="L633">
            <v>78</v>
          </cell>
          <cell r="M633">
            <v>3.98</v>
          </cell>
          <cell r="N633">
            <v>42</v>
          </cell>
          <cell r="O633">
            <v>3.67</v>
          </cell>
          <cell r="P633">
            <v>95</v>
          </cell>
          <cell r="Q633">
            <v>0.96</v>
          </cell>
          <cell r="R633">
            <v>650</v>
          </cell>
          <cell r="S633">
            <v>9.59</v>
          </cell>
          <cell r="T633">
            <v>147</v>
          </cell>
          <cell r="U633">
            <v>155</v>
          </cell>
          <cell r="V633" t="str">
            <v xml:space="preserve">      </v>
          </cell>
          <cell r="W633">
            <v>208</v>
          </cell>
          <cell r="X633" t="str">
            <v xml:space="preserve">      </v>
          </cell>
          <cell r="Y633">
            <v>208</v>
          </cell>
          <cell r="Z633">
            <v>4413</v>
          </cell>
          <cell r="AA633">
            <v>4.63</v>
          </cell>
          <cell r="AB633">
            <v>13.77</v>
          </cell>
        </row>
        <row r="634">
          <cell r="B634">
            <v>3866</v>
          </cell>
          <cell r="C634" t="str">
            <v xml:space="preserve">SKF ESPAÑA                      </v>
          </cell>
          <cell r="D634">
            <v>38.809699999999999</v>
          </cell>
          <cell r="E634" t="str">
            <v xml:space="preserve">     </v>
          </cell>
          <cell r="F634" t="str">
            <v xml:space="preserve">    </v>
          </cell>
          <cell r="G634" t="str">
            <v xml:space="preserve">     </v>
          </cell>
          <cell r="H634" t="str">
            <v xml:space="preserve">    </v>
          </cell>
          <cell r="I634" t="str">
            <v xml:space="preserve">     </v>
          </cell>
          <cell r="J634" t="str">
            <v xml:space="preserve">    </v>
          </cell>
          <cell r="K634">
            <v>4.16</v>
          </cell>
          <cell r="L634">
            <v>85</v>
          </cell>
          <cell r="M634">
            <v>2.66</v>
          </cell>
          <cell r="N634">
            <v>195</v>
          </cell>
          <cell r="O634">
            <v>2.35</v>
          </cell>
          <cell r="P634">
            <v>383</v>
          </cell>
          <cell r="Q634">
            <v>1.57</v>
          </cell>
          <cell r="R634">
            <v>336</v>
          </cell>
          <cell r="S634">
            <v>8.26</v>
          </cell>
          <cell r="T634">
            <v>365</v>
          </cell>
          <cell r="U634">
            <v>521</v>
          </cell>
          <cell r="V634">
            <v>40</v>
          </cell>
          <cell r="W634">
            <v>219</v>
          </cell>
          <cell r="X634">
            <v>204</v>
          </cell>
          <cell r="Y634">
            <v>15</v>
          </cell>
          <cell r="Z634">
            <v>9106</v>
          </cell>
          <cell r="AA634">
            <v>0.49</v>
          </cell>
          <cell r="AB634">
            <v>2.63</v>
          </cell>
        </row>
        <row r="635">
          <cell r="B635">
            <v>3683</v>
          </cell>
          <cell r="C635" t="str">
            <v xml:space="preserve">GRUPO AIRBUS GROUP              </v>
          </cell>
          <cell r="D635">
            <v>38.304299999999998</v>
          </cell>
          <cell r="E635" t="str">
            <v xml:space="preserve">     </v>
          </cell>
          <cell r="F635" t="str">
            <v xml:space="preserve">    </v>
          </cell>
          <cell r="G635" t="str">
            <v xml:space="preserve">     </v>
          </cell>
          <cell r="H635" t="str">
            <v xml:space="preserve">    </v>
          </cell>
          <cell r="I635" t="str">
            <v xml:space="preserve">     </v>
          </cell>
          <cell r="J635" t="str">
            <v xml:space="preserve">    </v>
          </cell>
          <cell r="K635">
            <v>4.12</v>
          </cell>
          <cell r="L635">
            <v>90</v>
          </cell>
          <cell r="M635">
            <v>2.64</v>
          </cell>
          <cell r="N635">
            <v>200</v>
          </cell>
          <cell r="O635">
            <v>2.36</v>
          </cell>
          <cell r="P635">
            <v>379</v>
          </cell>
          <cell r="Q635">
            <v>1.62</v>
          </cell>
          <cell r="R635">
            <v>296</v>
          </cell>
          <cell r="S635">
            <v>9.1999999999999993</v>
          </cell>
          <cell r="T635">
            <v>166</v>
          </cell>
          <cell r="U635">
            <v>9910</v>
          </cell>
          <cell r="V635">
            <v>663</v>
          </cell>
          <cell r="W635">
            <v>1813</v>
          </cell>
          <cell r="X635">
            <v>2088</v>
          </cell>
          <cell r="Y635">
            <v>-275</v>
          </cell>
          <cell r="Z635">
            <v>87458</v>
          </cell>
          <cell r="AA635">
            <v>1.59</v>
          </cell>
          <cell r="AB635">
            <v>4.6900000000000004</v>
          </cell>
        </row>
        <row r="636">
          <cell r="B636">
            <v>3757</v>
          </cell>
          <cell r="C636" t="str">
            <v xml:space="preserve">PPC DE OSP Y OSFI               </v>
          </cell>
          <cell r="D636">
            <v>38.383000000000003</v>
          </cell>
          <cell r="E636" t="str">
            <v xml:space="preserve">     </v>
          </cell>
          <cell r="F636" t="str">
            <v xml:space="preserve">    </v>
          </cell>
          <cell r="G636" t="str">
            <v xml:space="preserve">     </v>
          </cell>
          <cell r="H636" t="str">
            <v xml:space="preserve">    </v>
          </cell>
          <cell r="I636" t="str">
            <v xml:space="preserve">     </v>
          </cell>
          <cell r="J636" t="str">
            <v xml:space="preserve">    </v>
          </cell>
          <cell r="K636">
            <v>4.1100000000000003</v>
          </cell>
          <cell r="L636">
            <v>91</v>
          </cell>
          <cell r="M636">
            <v>2.59</v>
          </cell>
          <cell r="N636">
            <v>206</v>
          </cell>
          <cell r="O636">
            <v>2.27</v>
          </cell>
          <cell r="P636">
            <v>417</v>
          </cell>
          <cell r="Q636">
            <v>1.47</v>
          </cell>
          <cell r="R636">
            <v>376</v>
          </cell>
          <cell r="S636">
            <v>8.2200000000000006</v>
          </cell>
          <cell r="T636">
            <v>378</v>
          </cell>
          <cell r="U636">
            <v>3043</v>
          </cell>
          <cell r="V636">
            <v>11</v>
          </cell>
          <cell r="W636">
            <v>3335</v>
          </cell>
          <cell r="X636">
            <v>38</v>
          </cell>
          <cell r="Y636">
            <v>3297</v>
          </cell>
          <cell r="Z636">
            <v>76214</v>
          </cell>
          <cell r="AA636">
            <v>3.02</v>
          </cell>
          <cell r="AB636">
            <v>8.1999999999999993</v>
          </cell>
        </row>
        <row r="637">
          <cell r="B637">
            <v>3477</v>
          </cell>
          <cell r="C637" t="str">
            <v xml:space="preserve">DISA PENINSULA                  </v>
          </cell>
          <cell r="D637">
            <v>1.8601000000000001</v>
          </cell>
          <cell r="E637" t="str">
            <v xml:space="preserve">     </v>
          </cell>
          <cell r="F637" t="str">
            <v xml:space="preserve">    </v>
          </cell>
          <cell r="G637" t="str">
            <v xml:space="preserve">     </v>
          </cell>
          <cell r="H637" t="str">
            <v xml:space="preserve">    </v>
          </cell>
          <cell r="I637" t="str">
            <v xml:space="preserve">     </v>
          </cell>
          <cell r="J637" t="str">
            <v xml:space="preserve">    </v>
          </cell>
          <cell r="K637">
            <v>4.09</v>
          </cell>
          <cell r="L637">
            <v>95</v>
          </cell>
          <cell r="M637">
            <v>2.95</v>
          </cell>
          <cell r="N637">
            <v>134</v>
          </cell>
          <cell r="O637">
            <v>2.52</v>
          </cell>
          <cell r="P637">
            <v>305</v>
          </cell>
          <cell r="Q637">
            <v>1.46</v>
          </cell>
          <cell r="R637">
            <v>390</v>
          </cell>
          <cell r="S637">
            <v>8.4700000000000006</v>
          </cell>
          <cell r="T637">
            <v>294</v>
          </cell>
          <cell r="U637">
            <v>46</v>
          </cell>
          <cell r="V637">
            <v>5</v>
          </cell>
          <cell r="W637">
            <v>22</v>
          </cell>
          <cell r="X637">
            <v>14</v>
          </cell>
          <cell r="Y637">
            <v>8</v>
          </cell>
          <cell r="Z637">
            <v>1939</v>
          </cell>
          <cell r="AA637">
            <v>-1.23</v>
          </cell>
          <cell r="AB637">
            <v>1.54</v>
          </cell>
        </row>
        <row r="638">
          <cell r="B638">
            <v>3850</v>
          </cell>
          <cell r="C638" t="str">
            <v xml:space="preserve">RICHEMONT IBERIA                </v>
          </cell>
          <cell r="D638">
            <v>37.948900000000002</v>
          </cell>
          <cell r="E638" t="str">
            <v xml:space="preserve">     </v>
          </cell>
          <cell r="F638" t="str">
            <v xml:space="preserve">    </v>
          </cell>
          <cell r="G638" t="str">
            <v xml:space="preserve">     </v>
          </cell>
          <cell r="H638" t="str">
            <v xml:space="preserve">    </v>
          </cell>
          <cell r="I638" t="str">
            <v xml:space="preserve">     </v>
          </cell>
          <cell r="J638" t="str">
            <v xml:space="preserve">    </v>
          </cell>
          <cell r="K638">
            <v>4.07</v>
          </cell>
          <cell r="L638">
            <v>97</v>
          </cell>
          <cell r="M638">
            <v>2.74</v>
          </cell>
          <cell r="N638">
            <v>180</v>
          </cell>
          <cell r="O638">
            <v>2.84</v>
          </cell>
          <cell r="P638">
            <v>181</v>
          </cell>
          <cell r="Q638">
            <v>2.54</v>
          </cell>
          <cell r="R638">
            <v>104</v>
          </cell>
          <cell r="S638">
            <v>11.52</v>
          </cell>
          <cell r="T638">
            <v>53</v>
          </cell>
          <cell r="U638">
            <v>443</v>
          </cell>
          <cell r="V638">
            <v>2</v>
          </cell>
          <cell r="W638">
            <v>129</v>
          </cell>
          <cell r="X638">
            <v>6</v>
          </cell>
          <cell r="Y638">
            <v>123</v>
          </cell>
          <cell r="Z638">
            <v>3594</v>
          </cell>
          <cell r="AA638">
            <v>-5.84</v>
          </cell>
          <cell r="AB638">
            <v>1.34</v>
          </cell>
        </row>
        <row r="639">
          <cell r="B639">
            <v>3891</v>
          </cell>
          <cell r="C639" t="str">
            <v xml:space="preserve">PROM.CONJ.G.PHILIP MORRIS       </v>
          </cell>
          <cell r="D639">
            <v>3.8287</v>
          </cell>
          <cell r="E639" t="str">
            <v xml:space="preserve">     </v>
          </cell>
          <cell r="F639" t="str">
            <v xml:space="preserve">    </v>
          </cell>
          <cell r="G639" t="str">
            <v xml:space="preserve">     </v>
          </cell>
          <cell r="H639" t="str">
            <v xml:space="preserve">    </v>
          </cell>
          <cell r="I639" t="str">
            <v xml:space="preserve">     </v>
          </cell>
          <cell r="J639" t="str">
            <v xml:space="preserve">    </v>
          </cell>
          <cell r="K639">
            <v>4.0599999999999996</v>
          </cell>
          <cell r="L639">
            <v>98</v>
          </cell>
          <cell r="M639">
            <v>3.47</v>
          </cell>
          <cell r="N639">
            <v>71</v>
          </cell>
          <cell r="O639">
            <v>2.81</v>
          </cell>
          <cell r="P639">
            <v>199</v>
          </cell>
          <cell r="Q639">
            <v>1.42</v>
          </cell>
          <cell r="R639">
            <v>432</v>
          </cell>
          <cell r="S639">
            <v>9</v>
          </cell>
          <cell r="T639">
            <v>190</v>
          </cell>
          <cell r="U639">
            <v>1073</v>
          </cell>
          <cell r="V639">
            <v>3</v>
          </cell>
          <cell r="W639">
            <v>1644</v>
          </cell>
          <cell r="X639">
            <v>11</v>
          </cell>
          <cell r="Y639">
            <v>1633</v>
          </cell>
          <cell r="Z639">
            <v>36936</v>
          </cell>
          <cell r="AA639">
            <v>3.14</v>
          </cell>
          <cell r="AB639">
            <v>7.59</v>
          </cell>
        </row>
        <row r="640">
          <cell r="B640">
            <v>3515</v>
          </cell>
          <cell r="C640" t="str">
            <v xml:space="preserve">LIMANCAR                        </v>
          </cell>
          <cell r="D640">
            <v>4.0711000000000004</v>
          </cell>
          <cell r="E640" t="str">
            <v xml:space="preserve">     </v>
          </cell>
          <cell r="F640" t="str">
            <v xml:space="preserve">    </v>
          </cell>
          <cell r="G640" t="str">
            <v xml:space="preserve">     </v>
          </cell>
          <cell r="H640" t="str">
            <v xml:space="preserve">    </v>
          </cell>
          <cell r="I640" t="str">
            <v xml:space="preserve">     </v>
          </cell>
          <cell r="J640" t="str">
            <v xml:space="preserve">    </v>
          </cell>
          <cell r="K640">
            <v>4.03</v>
          </cell>
          <cell r="L640">
            <v>104</v>
          </cell>
          <cell r="M640">
            <v>2.88</v>
          </cell>
          <cell r="N640">
            <v>146</v>
          </cell>
          <cell r="O640">
            <v>2.48</v>
          </cell>
          <cell r="P640">
            <v>321</v>
          </cell>
          <cell r="Q640">
            <v>1.43</v>
          </cell>
          <cell r="R640">
            <v>407</v>
          </cell>
          <cell r="S640">
            <v>8.51</v>
          </cell>
          <cell r="T640">
            <v>280</v>
          </cell>
          <cell r="U640">
            <v>54</v>
          </cell>
          <cell r="V640">
            <v>2</v>
          </cell>
          <cell r="W640" t="str">
            <v xml:space="preserve">      </v>
          </cell>
          <cell r="X640">
            <v>2</v>
          </cell>
          <cell r="Y640">
            <v>-2</v>
          </cell>
          <cell r="Z640">
            <v>282</v>
          </cell>
          <cell r="AA640">
            <v>0.55000000000000004</v>
          </cell>
          <cell r="AB640">
            <v>2.99</v>
          </cell>
        </row>
        <row r="641">
          <cell r="B641">
            <v>782</v>
          </cell>
          <cell r="C641" t="str">
            <v xml:space="preserve">CEMENTOS ALFA                   </v>
          </cell>
          <cell r="D641">
            <v>4.0682</v>
          </cell>
          <cell r="E641" t="str">
            <v xml:space="preserve">     </v>
          </cell>
          <cell r="F641" t="str">
            <v xml:space="preserve">    </v>
          </cell>
          <cell r="G641" t="str">
            <v xml:space="preserve">     </v>
          </cell>
          <cell r="H641" t="str">
            <v xml:space="preserve">    </v>
          </cell>
          <cell r="I641" t="str">
            <v xml:space="preserve">     </v>
          </cell>
          <cell r="J641" t="str">
            <v xml:space="preserve">    </v>
          </cell>
          <cell r="K641">
            <v>4.0199999999999996</v>
          </cell>
          <cell r="L641">
            <v>105</v>
          </cell>
          <cell r="M641">
            <v>2.88</v>
          </cell>
          <cell r="N641">
            <v>151</v>
          </cell>
          <cell r="O641">
            <v>2.4700000000000002</v>
          </cell>
          <cell r="P641">
            <v>327</v>
          </cell>
          <cell r="Q641">
            <v>1.42</v>
          </cell>
          <cell r="R641">
            <v>430</v>
          </cell>
          <cell r="S641">
            <v>8.5</v>
          </cell>
          <cell r="T641">
            <v>283</v>
          </cell>
          <cell r="U641">
            <v>124</v>
          </cell>
          <cell r="V641">
            <v>11</v>
          </cell>
          <cell r="W641">
            <v>127</v>
          </cell>
          <cell r="X641">
            <v>115</v>
          </cell>
          <cell r="Y641">
            <v>12</v>
          </cell>
          <cell r="Z641">
            <v>6536</v>
          </cell>
          <cell r="AA641">
            <v>1.95</v>
          </cell>
          <cell r="AB641">
            <v>4.13</v>
          </cell>
        </row>
        <row r="642">
          <cell r="B642">
            <v>3904</v>
          </cell>
          <cell r="C642" t="str">
            <v xml:space="preserve">PURAC BIOQUIMICA                </v>
          </cell>
          <cell r="D642">
            <v>37.7652</v>
          </cell>
          <cell r="E642" t="str">
            <v xml:space="preserve">     </v>
          </cell>
          <cell r="F642" t="str">
            <v xml:space="preserve">    </v>
          </cell>
          <cell r="G642" t="str">
            <v xml:space="preserve">     </v>
          </cell>
          <cell r="H642" t="str">
            <v xml:space="preserve">    </v>
          </cell>
          <cell r="I642" t="str">
            <v xml:space="preserve">     </v>
          </cell>
          <cell r="J642" t="str">
            <v xml:space="preserve">    </v>
          </cell>
          <cell r="K642">
            <v>4.01</v>
          </cell>
          <cell r="L642">
            <v>111</v>
          </cell>
          <cell r="M642">
            <v>2.4900000000000002</v>
          </cell>
          <cell r="N642">
            <v>246</v>
          </cell>
          <cell r="O642">
            <v>2.17</v>
          </cell>
          <cell r="P642">
            <v>475</v>
          </cell>
          <cell r="Q642">
            <v>1.37</v>
          </cell>
          <cell r="R642">
            <v>452</v>
          </cell>
          <cell r="S642">
            <v>8.11</v>
          </cell>
          <cell r="T642">
            <v>410</v>
          </cell>
          <cell r="U642">
            <v>234</v>
          </cell>
          <cell r="V642">
            <v>4</v>
          </cell>
          <cell r="W642">
            <v>108</v>
          </cell>
          <cell r="X642">
            <v>3</v>
          </cell>
          <cell r="Y642">
            <v>105</v>
          </cell>
          <cell r="Z642">
            <v>2901</v>
          </cell>
          <cell r="AA642">
            <v>3.1</v>
          </cell>
          <cell r="AB642">
            <v>7.8</v>
          </cell>
        </row>
        <row r="643">
          <cell r="B643">
            <v>4114</v>
          </cell>
          <cell r="C643" t="str">
            <v xml:space="preserve">BROTHER IBERIA                  </v>
          </cell>
          <cell r="D643">
            <v>12.799099999999999</v>
          </cell>
          <cell r="E643" t="str">
            <v xml:space="preserve">     </v>
          </cell>
          <cell r="F643" t="str">
            <v xml:space="preserve">    </v>
          </cell>
          <cell r="G643" t="str">
            <v xml:space="preserve">     </v>
          </cell>
          <cell r="H643" t="str">
            <v xml:space="preserve">    </v>
          </cell>
          <cell r="I643" t="str">
            <v xml:space="preserve">     </v>
          </cell>
          <cell r="J643" t="str">
            <v xml:space="preserve">    </v>
          </cell>
          <cell r="K643">
            <v>4.01</v>
          </cell>
          <cell r="L643">
            <v>107</v>
          </cell>
          <cell r="M643">
            <v>3.82</v>
          </cell>
          <cell r="N643">
            <v>48</v>
          </cell>
          <cell r="O643">
            <v>5.03</v>
          </cell>
          <cell r="P643">
            <v>52</v>
          </cell>
          <cell r="Q643">
            <v>3.71</v>
          </cell>
          <cell r="R643">
            <v>46</v>
          </cell>
          <cell r="S643">
            <v>11.01</v>
          </cell>
          <cell r="T643">
            <v>85</v>
          </cell>
          <cell r="U643">
            <v>96</v>
          </cell>
          <cell r="V643">
            <v>1</v>
          </cell>
          <cell r="W643">
            <v>104</v>
          </cell>
          <cell r="X643">
            <v>12</v>
          </cell>
          <cell r="Y643">
            <v>92</v>
          </cell>
          <cell r="Z643">
            <v>2774</v>
          </cell>
          <cell r="AA643">
            <v>1.52</v>
          </cell>
          <cell r="AB643">
            <v>10.49</v>
          </cell>
        </row>
        <row r="644">
          <cell r="B644">
            <v>3843</v>
          </cell>
          <cell r="C644" t="str">
            <v xml:space="preserve">DSM INFECTIVES CHEMFERM         </v>
          </cell>
          <cell r="D644">
            <v>18.069600000000001</v>
          </cell>
          <cell r="E644" t="str">
            <v xml:space="preserve">     </v>
          </cell>
          <cell r="F644" t="str">
            <v xml:space="preserve">    </v>
          </cell>
          <cell r="G644" t="str">
            <v xml:space="preserve">     </v>
          </cell>
          <cell r="H644" t="str">
            <v xml:space="preserve">    </v>
          </cell>
          <cell r="I644" t="str">
            <v xml:space="preserve">     </v>
          </cell>
          <cell r="J644" t="str">
            <v xml:space="preserve">    </v>
          </cell>
          <cell r="K644">
            <v>4</v>
          </cell>
          <cell r="L644">
            <v>113</v>
          </cell>
          <cell r="M644">
            <v>2.78</v>
          </cell>
          <cell r="N644">
            <v>177</v>
          </cell>
          <cell r="O644">
            <v>2.59</v>
          </cell>
          <cell r="P644">
            <v>269</v>
          </cell>
          <cell r="Q644">
            <v>1.41</v>
          </cell>
          <cell r="R644">
            <v>435</v>
          </cell>
          <cell r="S644">
            <v>8.33</v>
          </cell>
          <cell r="T644">
            <v>350</v>
          </cell>
          <cell r="U644">
            <v>127</v>
          </cell>
          <cell r="V644">
            <v>1</v>
          </cell>
          <cell r="W644">
            <v>91</v>
          </cell>
          <cell r="X644">
            <v>5</v>
          </cell>
          <cell r="Y644">
            <v>86</v>
          </cell>
          <cell r="Z644">
            <v>2278</v>
          </cell>
          <cell r="AA644">
            <v>2.74</v>
          </cell>
          <cell r="AB644">
            <v>8.6199999999999992</v>
          </cell>
        </row>
        <row r="645">
          <cell r="B645">
            <v>3614</v>
          </cell>
          <cell r="C645" t="str">
            <v xml:space="preserve">GRUPO SANITAS                   </v>
          </cell>
          <cell r="D645">
            <v>37.613700000000001</v>
          </cell>
          <cell r="E645" t="str">
            <v xml:space="preserve">     </v>
          </cell>
          <cell r="F645" t="str">
            <v xml:space="preserve">    </v>
          </cell>
          <cell r="G645" t="str">
            <v xml:space="preserve">     </v>
          </cell>
          <cell r="H645" t="str">
            <v xml:space="preserve">    </v>
          </cell>
          <cell r="I645" t="str">
            <v xml:space="preserve">     </v>
          </cell>
          <cell r="J645" t="str">
            <v xml:space="preserve">    </v>
          </cell>
          <cell r="K645">
            <v>3.99</v>
          </cell>
          <cell r="L645">
            <v>119</v>
          </cell>
          <cell r="M645">
            <v>2.4700000000000002</v>
          </cell>
          <cell r="N645">
            <v>256</v>
          </cell>
          <cell r="O645">
            <v>2.14</v>
          </cell>
          <cell r="P645">
            <v>489</v>
          </cell>
          <cell r="Q645">
            <v>1.35</v>
          </cell>
          <cell r="R645">
            <v>461</v>
          </cell>
          <cell r="S645">
            <v>8.08</v>
          </cell>
          <cell r="T645">
            <v>415</v>
          </cell>
          <cell r="U645">
            <v>1776</v>
          </cell>
          <cell r="V645">
            <v>17</v>
          </cell>
          <cell r="W645">
            <v>114</v>
          </cell>
          <cell r="X645">
            <v>78</v>
          </cell>
          <cell r="Y645">
            <v>36</v>
          </cell>
          <cell r="Z645">
            <v>7762</v>
          </cell>
          <cell r="AA645">
            <v>0.64</v>
          </cell>
          <cell r="AB645">
            <v>3.1</v>
          </cell>
        </row>
        <row r="646">
          <cell r="B646">
            <v>3966</v>
          </cell>
          <cell r="C646" t="str">
            <v xml:space="preserve">NUE. ENERG. OCC.                </v>
          </cell>
          <cell r="D646">
            <v>16.954699999999999</v>
          </cell>
          <cell r="E646" t="str">
            <v xml:space="preserve">     </v>
          </cell>
          <cell r="F646" t="str">
            <v xml:space="preserve">    </v>
          </cell>
          <cell r="G646" t="str">
            <v xml:space="preserve">     </v>
          </cell>
          <cell r="H646" t="str">
            <v xml:space="preserve">    </v>
          </cell>
          <cell r="I646" t="str">
            <v xml:space="preserve">     </v>
          </cell>
          <cell r="J646" t="str">
            <v xml:space="preserve">    </v>
          </cell>
          <cell r="K646">
            <v>3.98</v>
          </cell>
          <cell r="L646">
            <v>122</v>
          </cell>
          <cell r="M646">
            <v>2.78</v>
          </cell>
          <cell r="N646">
            <v>176</v>
          </cell>
          <cell r="O646">
            <v>2.94</v>
          </cell>
          <cell r="P646">
            <v>169</v>
          </cell>
          <cell r="Q646">
            <v>1.1000000000000001</v>
          </cell>
          <cell r="R646">
            <v>596</v>
          </cell>
          <cell r="S646">
            <v>8.34</v>
          </cell>
          <cell r="T646">
            <v>347</v>
          </cell>
          <cell r="U646">
            <v>659</v>
          </cell>
          <cell r="V646">
            <v>6</v>
          </cell>
          <cell r="W646">
            <v>1232</v>
          </cell>
          <cell r="X646">
            <v>10</v>
          </cell>
          <cell r="Y646">
            <v>1222</v>
          </cell>
          <cell r="Z646">
            <v>25285</v>
          </cell>
          <cell r="AA646">
            <v>2.61</v>
          </cell>
          <cell r="AB646">
            <v>8.15</v>
          </cell>
        </row>
        <row r="647">
          <cell r="B647">
            <v>4240</v>
          </cell>
          <cell r="C647" t="str">
            <v xml:space="preserve">EXXONMOBIL CHEMIC.IBERIA        </v>
          </cell>
          <cell r="D647">
            <v>3.742</v>
          </cell>
          <cell r="E647" t="str">
            <v xml:space="preserve">     </v>
          </cell>
          <cell r="F647" t="str">
            <v xml:space="preserve">    </v>
          </cell>
          <cell r="G647" t="str">
            <v xml:space="preserve">     </v>
          </cell>
          <cell r="H647" t="str">
            <v xml:space="preserve">    </v>
          </cell>
          <cell r="I647" t="str">
            <v xml:space="preserve">     </v>
          </cell>
          <cell r="J647" t="str">
            <v xml:space="preserve">    </v>
          </cell>
          <cell r="K647">
            <v>3.98</v>
          </cell>
          <cell r="L647">
            <v>120</v>
          </cell>
          <cell r="M647">
            <v>3.29</v>
          </cell>
          <cell r="N647">
            <v>91</v>
          </cell>
          <cell r="O647">
            <v>3.35</v>
          </cell>
          <cell r="P647">
            <v>124</v>
          </cell>
          <cell r="Q647">
            <v>2.57</v>
          </cell>
          <cell r="R647">
            <v>102</v>
          </cell>
          <cell r="S647">
            <v>9.5</v>
          </cell>
          <cell r="T647">
            <v>155</v>
          </cell>
          <cell r="U647">
            <v>14</v>
          </cell>
          <cell r="V647">
            <v>3</v>
          </cell>
          <cell r="W647">
            <v>15</v>
          </cell>
          <cell r="X647">
            <v>67</v>
          </cell>
          <cell r="Y647">
            <v>-52</v>
          </cell>
          <cell r="Z647">
            <v>1896</v>
          </cell>
          <cell r="AA647">
            <v>1.07</v>
          </cell>
          <cell r="AB647">
            <v>2.13</v>
          </cell>
        </row>
        <row r="648">
          <cell r="B648">
            <v>3488</v>
          </cell>
          <cell r="C648" t="str">
            <v xml:space="preserve">PP CAJAMADRID 103               </v>
          </cell>
          <cell r="D648">
            <v>58.228000000000002</v>
          </cell>
          <cell r="E648" t="str">
            <v xml:space="preserve">     </v>
          </cell>
          <cell r="F648" t="str">
            <v xml:space="preserve">    </v>
          </cell>
          <cell r="G648" t="str">
            <v xml:space="preserve">     </v>
          </cell>
          <cell r="H648" t="str">
            <v xml:space="preserve">    </v>
          </cell>
          <cell r="I648" t="str">
            <v xml:space="preserve">     </v>
          </cell>
          <cell r="J648" t="str">
            <v xml:space="preserve">    </v>
          </cell>
          <cell r="K648">
            <v>3.94</v>
          </cell>
          <cell r="L648">
            <v>134</v>
          </cell>
          <cell r="M648">
            <v>2.99</v>
          </cell>
          <cell r="N648">
            <v>120</v>
          </cell>
          <cell r="O648">
            <v>4.32</v>
          </cell>
          <cell r="P648">
            <v>72</v>
          </cell>
          <cell r="Q648">
            <v>1.39</v>
          </cell>
          <cell r="R648">
            <v>447</v>
          </cell>
          <cell r="S648">
            <v>10.41</v>
          </cell>
          <cell r="T648">
            <v>108</v>
          </cell>
          <cell r="U648">
            <v>36</v>
          </cell>
          <cell r="V648">
            <v>3</v>
          </cell>
          <cell r="W648">
            <v>47</v>
          </cell>
          <cell r="X648">
            <v>16</v>
          </cell>
          <cell r="Y648">
            <v>31</v>
          </cell>
          <cell r="Z648">
            <v>1518</v>
          </cell>
          <cell r="AA648">
            <v>2.9</v>
          </cell>
          <cell r="AB648">
            <v>8.57</v>
          </cell>
        </row>
        <row r="649">
          <cell r="B649">
            <v>2668</v>
          </cell>
          <cell r="C649" t="str">
            <v xml:space="preserve">PP CAJAMADRID 118               </v>
          </cell>
          <cell r="D649">
            <v>58.058300000000003</v>
          </cell>
          <cell r="E649" t="str">
            <v xml:space="preserve">     </v>
          </cell>
          <cell r="F649" t="str">
            <v xml:space="preserve">    </v>
          </cell>
          <cell r="G649" t="str">
            <v xml:space="preserve">     </v>
          </cell>
          <cell r="H649" t="str">
            <v xml:space="preserve">    </v>
          </cell>
          <cell r="I649" t="str">
            <v xml:space="preserve">     </v>
          </cell>
          <cell r="J649" t="str">
            <v xml:space="preserve">    </v>
          </cell>
          <cell r="K649">
            <v>3.92</v>
          </cell>
          <cell r="L649">
            <v>137</v>
          </cell>
          <cell r="M649">
            <v>2.96</v>
          </cell>
          <cell r="N649">
            <v>131</v>
          </cell>
          <cell r="O649">
            <v>4.2699999999999996</v>
          </cell>
          <cell r="P649">
            <v>76</v>
          </cell>
          <cell r="Q649">
            <v>1.32</v>
          </cell>
          <cell r="R649">
            <v>481</v>
          </cell>
          <cell r="S649">
            <v>10.29</v>
          </cell>
          <cell r="T649">
            <v>117</v>
          </cell>
          <cell r="U649">
            <v>39</v>
          </cell>
          <cell r="V649">
            <v>5</v>
          </cell>
          <cell r="W649">
            <v>2</v>
          </cell>
          <cell r="X649">
            <v>2</v>
          </cell>
          <cell r="Y649" t="str">
            <v xml:space="preserve">      </v>
          </cell>
          <cell r="Z649">
            <v>783</v>
          </cell>
          <cell r="AA649">
            <v>1.62</v>
          </cell>
          <cell r="AB649">
            <v>6.16</v>
          </cell>
        </row>
        <row r="650">
          <cell r="B650">
            <v>3613</v>
          </cell>
          <cell r="C650" t="str">
            <v xml:space="preserve">PROM.CONJ.DE ABERTIS            </v>
          </cell>
          <cell r="D650">
            <v>18.200500000000002</v>
          </cell>
          <cell r="E650" t="str">
            <v xml:space="preserve">     </v>
          </cell>
          <cell r="F650" t="str">
            <v xml:space="preserve">    </v>
          </cell>
          <cell r="G650" t="str">
            <v xml:space="preserve">     </v>
          </cell>
          <cell r="H650" t="str">
            <v xml:space="preserve">    </v>
          </cell>
          <cell r="I650" t="str">
            <v xml:space="preserve">     </v>
          </cell>
          <cell r="J650" t="str">
            <v xml:space="preserve">    </v>
          </cell>
          <cell r="K650">
            <v>3.9</v>
          </cell>
          <cell r="L650">
            <v>147</v>
          </cell>
          <cell r="M650">
            <v>2.44</v>
          </cell>
          <cell r="N650">
            <v>265</v>
          </cell>
          <cell r="O650">
            <v>2.13</v>
          </cell>
          <cell r="P650">
            <v>498</v>
          </cell>
          <cell r="Q650">
            <v>0.79</v>
          </cell>
          <cell r="R650">
            <v>736</v>
          </cell>
          <cell r="S650">
            <v>7.95</v>
          </cell>
          <cell r="T650">
            <v>445</v>
          </cell>
          <cell r="U650">
            <v>365</v>
          </cell>
          <cell r="V650">
            <v>4</v>
          </cell>
          <cell r="W650">
            <v>122</v>
          </cell>
          <cell r="X650">
            <v>25</v>
          </cell>
          <cell r="Y650">
            <v>97</v>
          </cell>
          <cell r="Z650">
            <v>4426</v>
          </cell>
          <cell r="AA650">
            <v>1.71</v>
          </cell>
          <cell r="AB650">
            <v>4.4800000000000004</v>
          </cell>
        </row>
        <row r="651">
          <cell r="B651">
            <v>4009</v>
          </cell>
          <cell r="C651" t="str">
            <v xml:space="preserve">FUND.REPSOL Y RIS               </v>
          </cell>
          <cell r="D651">
            <v>3.9205000000000001</v>
          </cell>
          <cell r="E651" t="str">
            <v xml:space="preserve">     </v>
          </cell>
          <cell r="F651" t="str">
            <v xml:space="preserve">    </v>
          </cell>
          <cell r="G651" t="str">
            <v xml:space="preserve">     </v>
          </cell>
          <cell r="H651" t="str">
            <v xml:space="preserve">    </v>
          </cell>
          <cell r="I651" t="str">
            <v xml:space="preserve">     </v>
          </cell>
          <cell r="J651" t="str">
            <v xml:space="preserve">    </v>
          </cell>
          <cell r="K651">
            <v>3.9</v>
          </cell>
          <cell r="L651">
            <v>154</v>
          </cell>
          <cell r="M651">
            <v>2.2799999999999998</v>
          </cell>
          <cell r="N651">
            <v>354</v>
          </cell>
          <cell r="O651">
            <v>1.96</v>
          </cell>
          <cell r="P651">
            <v>592</v>
          </cell>
          <cell r="Q651">
            <v>1.43</v>
          </cell>
          <cell r="R651">
            <v>410</v>
          </cell>
          <cell r="S651">
            <v>7.63</v>
          </cell>
          <cell r="T651">
            <v>570</v>
          </cell>
          <cell r="U651">
            <v>66</v>
          </cell>
          <cell r="V651">
            <v>1</v>
          </cell>
          <cell r="W651">
            <v>98</v>
          </cell>
          <cell r="X651">
            <v>8</v>
          </cell>
          <cell r="Y651">
            <v>90</v>
          </cell>
          <cell r="Z651">
            <v>3221</v>
          </cell>
          <cell r="AA651">
            <v>2.67</v>
          </cell>
          <cell r="AB651">
            <v>8.6199999999999992</v>
          </cell>
        </row>
        <row r="652">
          <cell r="B652">
            <v>3627</v>
          </cell>
          <cell r="C652" t="str">
            <v xml:space="preserve">SESEMA                          </v>
          </cell>
          <cell r="D652">
            <v>3.9220999999999999</v>
          </cell>
          <cell r="E652" t="str">
            <v xml:space="preserve">     </v>
          </cell>
          <cell r="F652" t="str">
            <v xml:space="preserve">    </v>
          </cell>
          <cell r="G652" t="str">
            <v xml:space="preserve">     </v>
          </cell>
          <cell r="H652" t="str">
            <v xml:space="preserve">    </v>
          </cell>
          <cell r="I652" t="str">
            <v xml:space="preserve">     </v>
          </cell>
          <cell r="J652" t="str">
            <v xml:space="preserve">    </v>
          </cell>
          <cell r="K652">
            <v>3.89</v>
          </cell>
          <cell r="L652">
            <v>158</v>
          </cell>
          <cell r="M652">
            <v>2.27</v>
          </cell>
          <cell r="N652">
            <v>359</v>
          </cell>
          <cell r="O652">
            <v>1.96</v>
          </cell>
          <cell r="P652">
            <v>608</v>
          </cell>
          <cell r="Q652">
            <v>1.43</v>
          </cell>
          <cell r="R652">
            <v>413</v>
          </cell>
          <cell r="S652">
            <v>7.62</v>
          </cell>
          <cell r="T652">
            <v>579</v>
          </cell>
          <cell r="U652">
            <v>48</v>
          </cell>
          <cell r="V652">
            <v>6</v>
          </cell>
          <cell r="W652">
            <v>41</v>
          </cell>
          <cell r="X652">
            <v>4</v>
          </cell>
          <cell r="Y652">
            <v>37</v>
          </cell>
          <cell r="Z652">
            <v>1322</v>
          </cell>
          <cell r="AA652">
            <v>2.41</v>
          </cell>
          <cell r="AB652">
            <v>6.79</v>
          </cell>
        </row>
        <row r="653">
          <cell r="B653">
            <v>4181</v>
          </cell>
          <cell r="C653" t="str">
            <v xml:space="preserve">AYTO. DE TELDE                  </v>
          </cell>
          <cell r="D653">
            <v>36.996699999999997</v>
          </cell>
          <cell r="E653" t="str">
            <v xml:space="preserve">     </v>
          </cell>
          <cell r="F653" t="str">
            <v xml:space="preserve">    </v>
          </cell>
          <cell r="G653" t="str">
            <v xml:space="preserve">     </v>
          </cell>
          <cell r="H653" t="str">
            <v xml:space="preserve">    </v>
          </cell>
          <cell r="I653" t="str">
            <v xml:space="preserve">     </v>
          </cell>
          <cell r="J653" t="str">
            <v xml:space="preserve">    </v>
          </cell>
          <cell r="K653">
            <v>3.89</v>
          </cell>
          <cell r="L653">
            <v>159</v>
          </cell>
          <cell r="M653">
            <v>2.39</v>
          </cell>
          <cell r="N653">
            <v>285</v>
          </cell>
          <cell r="O653">
            <v>2.06</v>
          </cell>
          <cell r="P653">
            <v>540</v>
          </cell>
          <cell r="Q653">
            <v>1.27</v>
          </cell>
          <cell r="R653">
            <v>505</v>
          </cell>
          <cell r="S653">
            <v>8</v>
          </cell>
          <cell r="T653">
            <v>429</v>
          </cell>
          <cell r="U653">
            <v>497</v>
          </cell>
          <cell r="V653">
            <v>9</v>
          </cell>
          <cell r="W653" t="str">
            <v xml:space="preserve">      </v>
          </cell>
          <cell r="X653">
            <v>12</v>
          </cell>
          <cell r="Y653">
            <v>-12</v>
          </cell>
          <cell r="Z653">
            <v>829</v>
          </cell>
          <cell r="AA653">
            <v>0.28000000000000003</v>
          </cell>
          <cell r="AB653">
            <v>2.96</v>
          </cell>
        </row>
        <row r="654">
          <cell r="B654">
            <v>3423</v>
          </cell>
          <cell r="C654" t="str">
            <v xml:space="preserve">GRUPO CIATESA                   </v>
          </cell>
          <cell r="D654">
            <v>3.9573</v>
          </cell>
          <cell r="E654" t="str">
            <v xml:space="preserve">     </v>
          </cell>
          <cell r="F654" t="str">
            <v xml:space="preserve">    </v>
          </cell>
          <cell r="G654" t="str">
            <v xml:space="preserve">     </v>
          </cell>
          <cell r="H654" t="str">
            <v xml:space="preserve">    </v>
          </cell>
          <cell r="I654" t="str">
            <v xml:space="preserve">     </v>
          </cell>
          <cell r="J654" t="str">
            <v xml:space="preserve">    </v>
          </cell>
          <cell r="K654">
            <v>3.87</v>
          </cell>
          <cell r="L654">
            <v>165</v>
          </cell>
          <cell r="M654">
            <v>2.73</v>
          </cell>
          <cell r="N654">
            <v>183</v>
          </cell>
          <cell r="O654">
            <v>2.3199999999999998</v>
          </cell>
          <cell r="P654">
            <v>393</v>
          </cell>
          <cell r="Q654">
            <v>1.26</v>
          </cell>
          <cell r="R654">
            <v>510</v>
          </cell>
          <cell r="S654">
            <v>8.2799999999999994</v>
          </cell>
          <cell r="T654">
            <v>362</v>
          </cell>
          <cell r="U654">
            <v>423</v>
          </cell>
          <cell r="V654">
            <v>8</v>
          </cell>
          <cell r="W654">
            <v>191</v>
          </cell>
          <cell r="X654">
            <v>12</v>
          </cell>
          <cell r="Y654">
            <v>179</v>
          </cell>
          <cell r="Z654">
            <v>6033</v>
          </cell>
          <cell r="AA654">
            <v>2.16</v>
          </cell>
          <cell r="AB654">
            <v>6.11</v>
          </cell>
        </row>
        <row r="655">
          <cell r="B655">
            <v>3610</v>
          </cell>
          <cell r="C655" t="str">
            <v xml:space="preserve">EMPL. SAN MIGUEL                </v>
          </cell>
          <cell r="D655">
            <v>1.7546999999999999</v>
          </cell>
          <cell r="E655" t="str">
            <v xml:space="preserve">     </v>
          </cell>
          <cell r="F655" t="str">
            <v xml:space="preserve">    </v>
          </cell>
          <cell r="G655" t="str">
            <v xml:space="preserve">     </v>
          </cell>
          <cell r="H655" t="str">
            <v xml:space="preserve">    </v>
          </cell>
          <cell r="I655" t="str">
            <v xml:space="preserve">     </v>
          </cell>
          <cell r="J655" t="str">
            <v xml:space="preserve">    </v>
          </cell>
          <cell r="K655">
            <v>3.87</v>
          </cell>
          <cell r="L655">
            <v>164</v>
          </cell>
          <cell r="M655">
            <v>2.31</v>
          </cell>
          <cell r="N655">
            <v>328</v>
          </cell>
          <cell r="O655">
            <v>2.1800000000000002</v>
          </cell>
          <cell r="P655">
            <v>472</v>
          </cell>
          <cell r="Q655">
            <v>1.39</v>
          </cell>
          <cell r="R655">
            <v>448</v>
          </cell>
          <cell r="S655">
            <v>8.0299999999999994</v>
          </cell>
          <cell r="T655">
            <v>423</v>
          </cell>
          <cell r="U655">
            <v>474</v>
          </cell>
          <cell r="V655">
            <v>74</v>
          </cell>
          <cell r="W655">
            <v>333</v>
          </cell>
          <cell r="X655">
            <v>256</v>
          </cell>
          <cell r="Y655">
            <v>77</v>
          </cell>
          <cell r="Z655">
            <v>14083</v>
          </cell>
          <cell r="AA655">
            <v>2.0499999999999998</v>
          </cell>
          <cell r="AB655">
            <v>5.15</v>
          </cell>
        </row>
        <row r="656">
          <cell r="B656">
            <v>3947</v>
          </cell>
          <cell r="C656" t="str">
            <v xml:space="preserve">AYTO.PALMAS G.CANARIA           </v>
          </cell>
          <cell r="D656">
            <v>36.9133</v>
          </cell>
          <cell r="E656" t="str">
            <v xml:space="preserve">     </v>
          </cell>
          <cell r="F656" t="str">
            <v xml:space="preserve">    </v>
          </cell>
          <cell r="G656" t="str">
            <v xml:space="preserve">     </v>
          </cell>
          <cell r="H656" t="str">
            <v xml:space="preserve">    </v>
          </cell>
          <cell r="I656" t="str">
            <v xml:space="preserve">     </v>
          </cell>
          <cell r="J656" t="str">
            <v xml:space="preserve">    </v>
          </cell>
          <cell r="K656">
            <v>3.85</v>
          </cell>
          <cell r="L656">
            <v>170</v>
          </cell>
          <cell r="M656">
            <v>2.31</v>
          </cell>
          <cell r="N656">
            <v>327</v>
          </cell>
          <cell r="O656">
            <v>1.96</v>
          </cell>
          <cell r="P656">
            <v>594</v>
          </cell>
          <cell r="Q656">
            <v>1.18</v>
          </cell>
          <cell r="R656">
            <v>545</v>
          </cell>
          <cell r="S656">
            <v>7.89</v>
          </cell>
          <cell r="T656">
            <v>464</v>
          </cell>
          <cell r="U656">
            <v>2532</v>
          </cell>
          <cell r="V656">
            <v>244</v>
          </cell>
          <cell r="W656">
            <v>1</v>
          </cell>
          <cell r="X656">
            <v>117</v>
          </cell>
          <cell r="Y656">
            <v>-116</v>
          </cell>
          <cell r="Z656">
            <v>3816</v>
          </cell>
          <cell r="AA656">
            <v>-0.15</v>
          </cell>
          <cell r="AB656">
            <v>1.18</v>
          </cell>
        </row>
        <row r="657">
          <cell r="B657">
            <v>4062</v>
          </cell>
          <cell r="C657" t="str">
            <v xml:space="preserve">EX EMPL.DIARIO EL PAIS          </v>
          </cell>
          <cell r="D657">
            <v>16.207100000000001</v>
          </cell>
          <cell r="E657" t="str">
            <v xml:space="preserve">     </v>
          </cell>
          <cell r="F657" t="str">
            <v xml:space="preserve">    </v>
          </cell>
          <cell r="G657" t="str">
            <v xml:space="preserve">     </v>
          </cell>
          <cell r="H657" t="str">
            <v xml:space="preserve">    </v>
          </cell>
          <cell r="I657" t="str">
            <v xml:space="preserve">     </v>
          </cell>
          <cell r="J657" t="str">
            <v xml:space="preserve">    </v>
          </cell>
          <cell r="K657">
            <v>3.85</v>
          </cell>
          <cell r="L657">
            <v>171</v>
          </cell>
          <cell r="M657">
            <v>2.3199999999999998</v>
          </cell>
          <cell r="N657">
            <v>322</v>
          </cell>
          <cell r="O657">
            <v>2.37</v>
          </cell>
          <cell r="P657">
            <v>363</v>
          </cell>
          <cell r="Q657">
            <v>1.84</v>
          </cell>
          <cell r="R657">
            <v>214</v>
          </cell>
          <cell r="S657">
            <v>9.07</v>
          </cell>
          <cell r="T657">
            <v>183</v>
          </cell>
          <cell r="U657">
            <v>815</v>
          </cell>
          <cell r="V657">
            <v>26</v>
          </cell>
          <cell r="W657">
            <v>2</v>
          </cell>
          <cell r="X657">
            <v>85</v>
          </cell>
          <cell r="Y657">
            <v>-83</v>
          </cell>
          <cell r="Z657">
            <v>8576</v>
          </cell>
          <cell r="AA657">
            <v>0.52</v>
          </cell>
          <cell r="AB657">
            <v>3.21</v>
          </cell>
        </row>
        <row r="658">
          <cell r="B658">
            <v>4124</v>
          </cell>
          <cell r="C658" t="str">
            <v xml:space="preserve">OVE ARUP &amp; PARTNERS             </v>
          </cell>
          <cell r="D658">
            <v>16.662400000000002</v>
          </cell>
          <cell r="E658" t="str">
            <v xml:space="preserve">     </v>
          </cell>
          <cell r="F658" t="str">
            <v xml:space="preserve">    </v>
          </cell>
          <cell r="G658" t="str">
            <v xml:space="preserve">     </v>
          </cell>
          <cell r="H658" t="str">
            <v xml:space="preserve">    </v>
          </cell>
          <cell r="I658" t="str">
            <v xml:space="preserve">     </v>
          </cell>
          <cell r="J658" t="str">
            <v xml:space="preserve">    </v>
          </cell>
          <cell r="K658">
            <v>3.84</v>
          </cell>
          <cell r="L658">
            <v>177</v>
          </cell>
          <cell r="M658">
            <v>3.16</v>
          </cell>
          <cell r="N658">
            <v>102</v>
          </cell>
          <cell r="O658">
            <v>4.49</v>
          </cell>
          <cell r="P658">
            <v>63</v>
          </cell>
          <cell r="Q658">
            <v>2.3199999999999998</v>
          </cell>
          <cell r="R658">
            <v>116</v>
          </cell>
          <cell r="S658">
            <v>15.07</v>
          </cell>
          <cell r="T658">
            <v>20</v>
          </cell>
          <cell r="U658">
            <v>142</v>
          </cell>
          <cell r="V658">
            <v>1</v>
          </cell>
          <cell r="W658">
            <v>171</v>
          </cell>
          <cell r="X658">
            <v>15</v>
          </cell>
          <cell r="Y658">
            <v>156</v>
          </cell>
          <cell r="Z658">
            <v>3488</v>
          </cell>
          <cell r="AA658">
            <v>2.56</v>
          </cell>
          <cell r="AB658">
            <v>12.34</v>
          </cell>
        </row>
        <row r="659">
          <cell r="B659">
            <v>4205</v>
          </cell>
          <cell r="C659" t="str">
            <v xml:space="preserve">A27                             </v>
          </cell>
          <cell r="D659">
            <v>20.1876</v>
          </cell>
          <cell r="E659" t="str">
            <v xml:space="preserve">     </v>
          </cell>
          <cell r="F659" t="str">
            <v xml:space="preserve">    </v>
          </cell>
          <cell r="G659" t="str">
            <v xml:space="preserve">     </v>
          </cell>
          <cell r="H659" t="str">
            <v xml:space="preserve">    </v>
          </cell>
          <cell r="I659" t="str">
            <v xml:space="preserve">     </v>
          </cell>
          <cell r="J659" t="str">
            <v xml:space="preserve">    </v>
          </cell>
          <cell r="K659">
            <v>3.84</v>
          </cell>
          <cell r="L659">
            <v>172</v>
          </cell>
          <cell r="M659">
            <v>3.06</v>
          </cell>
          <cell r="N659">
            <v>109</v>
          </cell>
          <cell r="O659">
            <v>3.47</v>
          </cell>
          <cell r="P659">
            <v>108</v>
          </cell>
          <cell r="Q659">
            <v>2.4700000000000002</v>
          </cell>
          <cell r="R659">
            <v>108</v>
          </cell>
          <cell r="S659">
            <v>9.5399999999999991</v>
          </cell>
          <cell r="T659">
            <v>152</v>
          </cell>
          <cell r="U659">
            <v>2932</v>
          </cell>
          <cell r="V659">
            <v>22</v>
          </cell>
          <cell r="W659">
            <v>1941</v>
          </cell>
          <cell r="X659">
            <v>88</v>
          </cell>
          <cell r="Y659">
            <v>1853</v>
          </cell>
          <cell r="Z659">
            <v>34063</v>
          </cell>
          <cell r="AA659">
            <v>3.01</v>
          </cell>
          <cell r="AB659">
            <v>8.1300000000000008</v>
          </cell>
        </row>
        <row r="660">
          <cell r="B660">
            <v>1398</v>
          </cell>
          <cell r="C660" t="str">
            <v xml:space="preserve">EMALCSA                         </v>
          </cell>
          <cell r="D660">
            <v>38.843299999999999</v>
          </cell>
          <cell r="E660" t="str">
            <v xml:space="preserve">     </v>
          </cell>
          <cell r="F660" t="str">
            <v xml:space="preserve">    </v>
          </cell>
          <cell r="G660" t="str">
            <v xml:space="preserve">     </v>
          </cell>
          <cell r="H660" t="str">
            <v xml:space="preserve">    </v>
          </cell>
          <cell r="I660" t="str">
            <v xml:space="preserve">     </v>
          </cell>
          <cell r="J660" t="str">
            <v xml:space="preserve">    </v>
          </cell>
          <cell r="K660">
            <v>3.83</v>
          </cell>
          <cell r="L660">
            <v>178</v>
          </cell>
          <cell r="M660">
            <v>3.02</v>
          </cell>
          <cell r="N660">
            <v>116</v>
          </cell>
          <cell r="O660">
            <v>3.12</v>
          </cell>
          <cell r="P660">
            <v>142</v>
          </cell>
          <cell r="Q660">
            <v>1.86</v>
          </cell>
          <cell r="R660">
            <v>205</v>
          </cell>
          <cell r="S660">
            <v>8.59</v>
          </cell>
          <cell r="T660">
            <v>244</v>
          </cell>
          <cell r="U660">
            <v>124</v>
          </cell>
          <cell r="V660">
            <v>32</v>
          </cell>
          <cell r="W660" t="str">
            <v xml:space="preserve">      </v>
          </cell>
          <cell r="X660">
            <v>732</v>
          </cell>
          <cell r="Y660">
            <v>-732</v>
          </cell>
          <cell r="Z660">
            <v>9919</v>
          </cell>
          <cell r="AA660">
            <v>-1.77</v>
          </cell>
          <cell r="AB660">
            <v>-3.15</v>
          </cell>
        </row>
        <row r="661">
          <cell r="B661">
            <v>3970</v>
          </cell>
          <cell r="C661" t="str">
            <v xml:space="preserve">PP 3M ESPAÑA                    </v>
          </cell>
          <cell r="D661">
            <v>17.531500000000001</v>
          </cell>
          <cell r="E661" t="str">
            <v xml:space="preserve">     </v>
          </cell>
          <cell r="F661" t="str">
            <v xml:space="preserve">    </v>
          </cell>
          <cell r="G661" t="str">
            <v xml:space="preserve">     </v>
          </cell>
          <cell r="H661" t="str">
            <v xml:space="preserve">    </v>
          </cell>
          <cell r="I661" t="str">
            <v xml:space="preserve">     </v>
          </cell>
          <cell r="J661" t="str">
            <v xml:space="preserve">    </v>
          </cell>
          <cell r="K661">
            <v>3.81</v>
          </cell>
          <cell r="L661">
            <v>183</v>
          </cell>
          <cell r="M661">
            <v>2.96</v>
          </cell>
          <cell r="N661">
            <v>130</v>
          </cell>
          <cell r="O661">
            <v>2.85</v>
          </cell>
          <cell r="P661">
            <v>179</v>
          </cell>
          <cell r="Q661">
            <v>1.62</v>
          </cell>
          <cell r="R661">
            <v>297</v>
          </cell>
          <cell r="S661">
            <v>8.49</v>
          </cell>
          <cell r="T661">
            <v>288</v>
          </cell>
          <cell r="U661">
            <v>396</v>
          </cell>
          <cell r="V661">
            <v>12</v>
          </cell>
          <cell r="W661">
            <v>378</v>
          </cell>
          <cell r="X661">
            <v>52</v>
          </cell>
          <cell r="Y661">
            <v>326</v>
          </cell>
          <cell r="Z661">
            <v>12020</v>
          </cell>
          <cell r="AA661">
            <v>2.02</v>
          </cell>
          <cell r="AB661">
            <v>-16.899999999999999</v>
          </cell>
        </row>
        <row r="662">
          <cell r="B662">
            <v>3990</v>
          </cell>
          <cell r="C662" t="str">
            <v xml:space="preserve">PP UNIV PREV Y SALUD            </v>
          </cell>
          <cell r="D662">
            <v>17.150099999999998</v>
          </cell>
          <cell r="E662" t="str">
            <v xml:space="preserve">     </v>
          </cell>
          <cell r="F662" t="str">
            <v xml:space="preserve">    </v>
          </cell>
          <cell r="G662" t="str">
            <v xml:space="preserve">     </v>
          </cell>
          <cell r="H662" t="str">
            <v xml:space="preserve">    </v>
          </cell>
          <cell r="I662" t="str">
            <v xml:space="preserve">     </v>
          </cell>
          <cell r="J662" t="str">
            <v xml:space="preserve">    </v>
          </cell>
          <cell r="K662">
            <v>3.8</v>
          </cell>
          <cell r="L662">
            <v>188</v>
          </cell>
          <cell r="M662">
            <v>2.8</v>
          </cell>
          <cell r="N662">
            <v>171</v>
          </cell>
          <cell r="O662">
            <v>2.75</v>
          </cell>
          <cell r="P662">
            <v>220</v>
          </cell>
          <cell r="Q662">
            <v>1.55</v>
          </cell>
          <cell r="R662">
            <v>344</v>
          </cell>
          <cell r="S662">
            <v>8.48</v>
          </cell>
          <cell r="T662">
            <v>291</v>
          </cell>
          <cell r="U662">
            <v>7168</v>
          </cell>
          <cell r="V662">
            <v>12</v>
          </cell>
          <cell r="W662">
            <v>1922</v>
          </cell>
          <cell r="X662">
            <v>44</v>
          </cell>
          <cell r="Y662">
            <v>1878</v>
          </cell>
          <cell r="Z662">
            <v>17221</v>
          </cell>
          <cell r="AA662">
            <v>9</v>
          </cell>
          <cell r="AB662">
            <v>14.28</v>
          </cell>
        </row>
        <row r="663">
          <cell r="B663">
            <v>2020</v>
          </cell>
          <cell r="C663" t="str">
            <v xml:space="preserve">A12                             </v>
          </cell>
          <cell r="D663">
            <v>19.4876</v>
          </cell>
          <cell r="E663" t="str">
            <v xml:space="preserve">     </v>
          </cell>
          <cell r="F663" t="str">
            <v xml:space="preserve">    </v>
          </cell>
          <cell r="G663" t="str">
            <v xml:space="preserve">     </v>
          </cell>
          <cell r="H663" t="str">
            <v xml:space="preserve">    </v>
          </cell>
          <cell r="I663" t="str">
            <v xml:space="preserve">     </v>
          </cell>
          <cell r="J663" t="str">
            <v xml:space="preserve">    </v>
          </cell>
          <cell r="K663">
            <v>3.79</v>
          </cell>
          <cell r="L663">
            <v>190</v>
          </cell>
          <cell r="M663">
            <v>2.99</v>
          </cell>
          <cell r="N663">
            <v>119</v>
          </cell>
          <cell r="O663">
            <v>3.1</v>
          </cell>
          <cell r="P663">
            <v>144</v>
          </cell>
          <cell r="Q663">
            <v>2.16</v>
          </cell>
          <cell r="R663">
            <v>133</v>
          </cell>
          <cell r="S663">
            <v>8.69</v>
          </cell>
          <cell r="T663">
            <v>233</v>
          </cell>
          <cell r="U663">
            <v>1394</v>
          </cell>
          <cell r="V663">
            <v>15</v>
          </cell>
          <cell r="W663">
            <v>1912</v>
          </cell>
          <cell r="X663">
            <v>113</v>
          </cell>
          <cell r="Y663">
            <v>1799</v>
          </cell>
          <cell r="Z663">
            <v>65908</v>
          </cell>
          <cell r="AA663">
            <v>0.65</v>
          </cell>
          <cell r="AB663">
            <v>4.93</v>
          </cell>
        </row>
        <row r="664">
          <cell r="B664">
            <v>3768</v>
          </cell>
          <cell r="C664" t="str">
            <v xml:space="preserve">GRUPO ORTIZ                     </v>
          </cell>
          <cell r="D664">
            <v>35.756500000000003</v>
          </cell>
          <cell r="E664" t="str">
            <v xml:space="preserve">     </v>
          </cell>
          <cell r="F664" t="str">
            <v xml:space="preserve">    </v>
          </cell>
          <cell r="G664" t="str">
            <v xml:space="preserve">     </v>
          </cell>
          <cell r="H664" t="str">
            <v xml:space="preserve">    </v>
          </cell>
          <cell r="I664" t="str">
            <v xml:space="preserve">     </v>
          </cell>
          <cell r="J664" t="str">
            <v xml:space="preserve">    </v>
          </cell>
          <cell r="K664">
            <v>3.78</v>
          </cell>
          <cell r="L664">
            <v>192</v>
          </cell>
          <cell r="M664">
            <v>2.34</v>
          </cell>
          <cell r="N664">
            <v>309</v>
          </cell>
          <cell r="O664">
            <v>2.0299999999999998</v>
          </cell>
          <cell r="P664">
            <v>558</v>
          </cell>
          <cell r="Q664">
            <v>1.22</v>
          </cell>
          <cell r="R664">
            <v>534</v>
          </cell>
          <cell r="S664">
            <v>8</v>
          </cell>
          <cell r="T664">
            <v>432</v>
          </cell>
          <cell r="U664">
            <v>1611</v>
          </cell>
          <cell r="V664">
            <v>29</v>
          </cell>
          <cell r="W664" t="str">
            <v xml:space="preserve">      </v>
          </cell>
          <cell r="X664">
            <v>127</v>
          </cell>
          <cell r="Y664">
            <v>-127</v>
          </cell>
          <cell r="Z664">
            <v>2587</v>
          </cell>
          <cell r="AA664">
            <v>-4.43</v>
          </cell>
          <cell r="AB664">
            <v>-3.46</v>
          </cell>
        </row>
        <row r="665">
          <cell r="B665">
            <v>3784</v>
          </cell>
          <cell r="C665" t="str">
            <v xml:space="preserve">DIPUTACION PROV.SORIA           </v>
          </cell>
          <cell r="D665">
            <v>36.199399999999997</v>
          </cell>
          <cell r="E665" t="str">
            <v xml:space="preserve">     </v>
          </cell>
          <cell r="F665" t="str">
            <v xml:space="preserve">    </v>
          </cell>
          <cell r="G665" t="str">
            <v xml:space="preserve">     </v>
          </cell>
          <cell r="H665" t="str">
            <v xml:space="preserve">    </v>
          </cell>
          <cell r="I665" t="str">
            <v xml:space="preserve">     </v>
          </cell>
          <cell r="J665" t="str">
            <v xml:space="preserve">    </v>
          </cell>
          <cell r="K665">
            <v>3.78</v>
          </cell>
          <cell r="L665">
            <v>195</v>
          </cell>
          <cell r="M665">
            <v>2.2999999999999998</v>
          </cell>
          <cell r="N665">
            <v>330</v>
          </cell>
          <cell r="O665">
            <v>1.95</v>
          </cell>
          <cell r="P665">
            <v>614</v>
          </cell>
          <cell r="Q665">
            <v>1.1499999999999999</v>
          </cell>
          <cell r="R665">
            <v>558</v>
          </cell>
          <cell r="S665">
            <v>7.87</v>
          </cell>
          <cell r="T665">
            <v>473</v>
          </cell>
          <cell r="U665">
            <v>385</v>
          </cell>
          <cell r="V665">
            <v>4</v>
          </cell>
          <cell r="W665" t="str">
            <v xml:space="preserve">      </v>
          </cell>
          <cell r="X665">
            <v>4</v>
          </cell>
          <cell r="Y665">
            <v>-4</v>
          </cell>
          <cell r="Z665">
            <v>513</v>
          </cell>
          <cell r="AA665">
            <v>0.75</v>
          </cell>
          <cell r="AB665">
            <v>3.57</v>
          </cell>
        </row>
        <row r="666">
          <cell r="B666">
            <v>3458</v>
          </cell>
          <cell r="C666" t="str">
            <v xml:space="preserve">FONTVELLA                       </v>
          </cell>
          <cell r="D666">
            <v>19.752199999999998</v>
          </cell>
          <cell r="E666" t="str">
            <v xml:space="preserve">     </v>
          </cell>
          <cell r="F666" t="str">
            <v xml:space="preserve">    </v>
          </cell>
          <cell r="G666" t="str">
            <v xml:space="preserve">     </v>
          </cell>
          <cell r="H666" t="str">
            <v xml:space="preserve">    </v>
          </cell>
          <cell r="I666" t="str">
            <v xml:space="preserve">     </v>
          </cell>
          <cell r="J666" t="str">
            <v xml:space="preserve">    </v>
          </cell>
          <cell r="K666">
            <v>3.73</v>
          </cell>
          <cell r="L666">
            <v>203</v>
          </cell>
          <cell r="M666">
            <v>2.5299999999999998</v>
          </cell>
          <cell r="N666">
            <v>236</v>
          </cell>
          <cell r="O666">
            <v>2.62</v>
          </cell>
          <cell r="P666">
            <v>262</v>
          </cell>
          <cell r="Q666">
            <v>1.02</v>
          </cell>
          <cell r="R666">
            <v>629</v>
          </cell>
          <cell r="S666">
            <v>8.11</v>
          </cell>
          <cell r="T666">
            <v>407</v>
          </cell>
          <cell r="U666">
            <v>890</v>
          </cell>
          <cell r="V666">
            <v>23</v>
          </cell>
          <cell r="W666">
            <v>4</v>
          </cell>
          <cell r="X666">
            <v>102</v>
          </cell>
          <cell r="Y666">
            <v>-98</v>
          </cell>
          <cell r="Z666">
            <v>5174</v>
          </cell>
          <cell r="AA666">
            <v>-1.48</v>
          </cell>
          <cell r="AB666">
            <v>-1.17</v>
          </cell>
        </row>
        <row r="667">
          <cell r="B667">
            <v>3443</v>
          </cell>
          <cell r="C667" t="str">
            <v xml:space="preserve">MARYRMELPAIBE                   </v>
          </cell>
          <cell r="D667">
            <v>35.976599999999998</v>
          </cell>
          <cell r="E667" t="str">
            <v xml:space="preserve">     </v>
          </cell>
          <cell r="F667" t="str">
            <v xml:space="preserve">    </v>
          </cell>
          <cell r="G667" t="str">
            <v xml:space="preserve">     </v>
          </cell>
          <cell r="H667" t="str">
            <v xml:space="preserve">    </v>
          </cell>
          <cell r="I667" t="str">
            <v xml:space="preserve">     </v>
          </cell>
          <cell r="J667" t="str">
            <v xml:space="preserve">    </v>
          </cell>
          <cell r="K667">
            <v>3.67</v>
          </cell>
          <cell r="L667">
            <v>212</v>
          </cell>
          <cell r="M667">
            <v>2.17</v>
          </cell>
          <cell r="N667">
            <v>409</v>
          </cell>
          <cell r="O667">
            <v>1.86</v>
          </cell>
          <cell r="P667">
            <v>646</v>
          </cell>
          <cell r="Q667">
            <v>1.06</v>
          </cell>
          <cell r="R667">
            <v>614</v>
          </cell>
          <cell r="S667">
            <v>7.78</v>
          </cell>
          <cell r="T667">
            <v>498</v>
          </cell>
          <cell r="U667">
            <v>177</v>
          </cell>
          <cell r="V667">
            <v>9</v>
          </cell>
          <cell r="W667">
            <v>2</v>
          </cell>
          <cell r="X667">
            <v>37</v>
          </cell>
          <cell r="Y667">
            <v>-35</v>
          </cell>
          <cell r="Z667">
            <v>779</v>
          </cell>
          <cell r="AA667">
            <v>0.34</v>
          </cell>
          <cell r="AB667">
            <v>-1.5</v>
          </cell>
        </row>
        <row r="668">
          <cell r="B668">
            <v>3489</v>
          </cell>
          <cell r="C668" t="str">
            <v xml:space="preserve">PCAS-0135                       </v>
          </cell>
          <cell r="D668">
            <v>12.7128</v>
          </cell>
          <cell r="E668" t="str">
            <v xml:space="preserve">     </v>
          </cell>
          <cell r="F668" t="str">
            <v xml:space="preserve">    </v>
          </cell>
          <cell r="G668" t="str">
            <v xml:space="preserve">     </v>
          </cell>
          <cell r="H668" t="str">
            <v xml:space="preserve">    </v>
          </cell>
          <cell r="I668" t="str">
            <v xml:space="preserve">     </v>
          </cell>
          <cell r="J668" t="str">
            <v xml:space="preserve">    </v>
          </cell>
          <cell r="K668">
            <v>3.66</v>
          </cell>
          <cell r="L668">
            <v>215</v>
          </cell>
          <cell r="M668">
            <v>3.05</v>
          </cell>
          <cell r="N668">
            <v>111</v>
          </cell>
          <cell r="O668">
            <v>4.05</v>
          </cell>
          <cell r="P668">
            <v>82</v>
          </cell>
          <cell r="Q668">
            <v>0.62</v>
          </cell>
          <cell r="R668">
            <v>815</v>
          </cell>
          <cell r="S668">
            <v>9.7799999999999994</v>
          </cell>
          <cell r="T668">
            <v>134</v>
          </cell>
          <cell r="U668">
            <v>757</v>
          </cell>
          <cell r="V668">
            <v>3</v>
          </cell>
          <cell r="W668">
            <v>382</v>
          </cell>
          <cell r="X668">
            <v>19</v>
          </cell>
          <cell r="Y668">
            <v>363</v>
          </cell>
          <cell r="Z668">
            <v>7915</v>
          </cell>
          <cell r="AA668">
            <v>3.72</v>
          </cell>
          <cell r="AB668">
            <v>9.35</v>
          </cell>
        </row>
        <row r="669">
          <cell r="B669">
            <v>4295</v>
          </cell>
          <cell r="C669" t="str">
            <v xml:space="preserve">A25                             </v>
          </cell>
          <cell r="D669">
            <v>19.583500000000001</v>
          </cell>
          <cell r="E669" t="str">
            <v xml:space="preserve">     </v>
          </cell>
          <cell r="F669" t="str">
            <v xml:space="preserve">    </v>
          </cell>
          <cell r="G669" t="str">
            <v xml:space="preserve">     </v>
          </cell>
          <cell r="H669" t="str">
            <v xml:space="preserve">    </v>
          </cell>
          <cell r="I669" t="str">
            <v xml:space="preserve">     </v>
          </cell>
          <cell r="J669" t="str">
            <v xml:space="preserve">    </v>
          </cell>
          <cell r="K669">
            <v>3.65</v>
          </cell>
          <cell r="L669">
            <v>221</v>
          </cell>
          <cell r="M669">
            <v>2.85</v>
          </cell>
          <cell r="N669">
            <v>157</v>
          </cell>
          <cell r="O669">
            <v>2.97</v>
          </cell>
          <cell r="P669">
            <v>161</v>
          </cell>
          <cell r="Q669">
            <v>2.02</v>
          </cell>
          <cell r="R669">
            <v>159</v>
          </cell>
          <cell r="S669">
            <v>8.5500000000000007</v>
          </cell>
          <cell r="T669">
            <v>264</v>
          </cell>
          <cell r="U669">
            <v>237</v>
          </cell>
          <cell r="V669" t="str">
            <v xml:space="preserve">      </v>
          </cell>
          <cell r="W669">
            <v>380</v>
          </cell>
          <cell r="X669" t="str">
            <v xml:space="preserve">      </v>
          </cell>
          <cell r="Y669">
            <v>380</v>
          </cell>
          <cell r="Z669">
            <v>7971</v>
          </cell>
          <cell r="AA669">
            <v>0.79</v>
          </cell>
          <cell r="AB669">
            <v>7.18</v>
          </cell>
        </row>
        <row r="670">
          <cell r="B670">
            <v>4368</v>
          </cell>
          <cell r="C670" t="str">
            <v xml:space="preserve">A24                             </v>
          </cell>
          <cell r="D670">
            <v>10.7821</v>
          </cell>
          <cell r="E670" t="str">
            <v xml:space="preserve">     </v>
          </cell>
          <cell r="F670" t="str">
            <v xml:space="preserve">    </v>
          </cell>
          <cell r="G670" t="str">
            <v xml:space="preserve">     </v>
          </cell>
          <cell r="H670" t="str">
            <v xml:space="preserve">    </v>
          </cell>
          <cell r="I670" t="str">
            <v xml:space="preserve">     </v>
          </cell>
          <cell r="J670" t="str">
            <v xml:space="preserve">    </v>
          </cell>
          <cell r="K670">
            <v>3.65</v>
          </cell>
          <cell r="L670">
            <v>222</v>
          </cell>
          <cell r="M670">
            <v>2.93</v>
          </cell>
          <cell r="N670">
            <v>139</v>
          </cell>
          <cell r="O670">
            <v>3.25</v>
          </cell>
          <cell r="P670">
            <v>134</v>
          </cell>
          <cell r="Q670">
            <v>2.0499999999999998</v>
          </cell>
          <cell r="R670">
            <v>152</v>
          </cell>
          <cell r="S670">
            <v>11.21</v>
          </cell>
          <cell r="T670">
            <v>67</v>
          </cell>
          <cell r="U670">
            <v>1290</v>
          </cell>
          <cell r="V670">
            <v>3</v>
          </cell>
          <cell r="W670">
            <v>2299</v>
          </cell>
          <cell r="X670">
            <v>18</v>
          </cell>
          <cell r="Y670">
            <v>2281</v>
          </cell>
          <cell r="Z670">
            <v>43745</v>
          </cell>
          <cell r="AA670">
            <v>4.45</v>
          </cell>
          <cell r="AB670">
            <v>10</v>
          </cell>
        </row>
        <row r="671">
          <cell r="B671">
            <v>1591</v>
          </cell>
          <cell r="C671" t="str">
            <v xml:space="preserve">FITCH RATINGS ESPAÑA            </v>
          </cell>
          <cell r="D671">
            <v>17.017299999999999</v>
          </cell>
          <cell r="E671" t="str">
            <v xml:space="preserve">     </v>
          </cell>
          <cell r="F671" t="str">
            <v xml:space="preserve">    </v>
          </cell>
          <cell r="G671" t="str">
            <v xml:space="preserve">     </v>
          </cell>
          <cell r="H671" t="str">
            <v xml:space="preserve">    </v>
          </cell>
          <cell r="I671" t="str">
            <v xml:space="preserve">     </v>
          </cell>
          <cell r="J671" t="str">
            <v xml:space="preserve">    </v>
          </cell>
          <cell r="K671">
            <v>3.63</v>
          </cell>
          <cell r="L671">
            <v>229</v>
          </cell>
          <cell r="M671">
            <v>2.9</v>
          </cell>
          <cell r="N671">
            <v>144</v>
          </cell>
          <cell r="O671">
            <v>3.85</v>
          </cell>
          <cell r="P671">
            <v>88</v>
          </cell>
          <cell r="Q671">
            <v>2.87</v>
          </cell>
          <cell r="R671">
            <v>80</v>
          </cell>
          <cell r="S671">
            <v>15.1</v>
          </cell>
          <cell r="T671">
            <v>18</v>
          </cell>
          <cell r="U671">
            <v>119</v>
          </cell>
          <cell r="V671">
            <v>2</v>
          </cell>
          <cell r="W671">
            <v>377</v>
          </cell>
          <cell r="X671" t="str">
            <v xml:space="preserve">      </v>
          </cell>
          <cell r="Y671">
            <v>377</v>
          </cell>
          <cell r="Z671">
            <v>3937</v>
          </cell>
          <cell r="AA671">
            <v>2.69</v>
          </cell>
          <cell r="AB671">
            <v>19.25</v>
          </cell>
        </row>
        <row r="672">
          <cell r="B672">
            <v>4165</v>
          </cell>
          <cell r="C672" t="str">
            <v xml:space="preserve">CAM.OF.COM.IND.Y NAV.           </v>
          </cell>
          <cell r="D672">
            <v>17.055800000000001</v>
          </cell>
          <cell r="E672" t="str">
            <v xml:space="preserve">     </v>
          </cell>
          <cell r="F672" t="str">
            <v xml:space="preserve">    </v>
          </cell>
          <cell r="G672" t="str">
            <v xml:space="preserve">     </v>
          </cell>
          <cell r="H672" t="str">
            <v xml:space="preserve">    </v>
          </cell>
          <cell r="I672" t="str">
            <v xml:space="preserve">     </v>
          </cell>
          <cell r="J672" t="str">
            <v xml:space="preserve">    </v>
          </cell>
          <cell r="K672">
            <v>3.63</v>
          </cell>
          <cell r="L672">
            <v>225</v>
          </cell>
          <cell r="M672">
            <v>2.4700000000000002</v>
          </cell>
          <cell r="N672">
            <v>253</v>
          </cell>
          <cell r="O672">
            <v>2.1800000000000002</v>
          </cell>
          <cell r="P672">
            <v>469</v>
          </cell>
          <cell r="Q672">
            <v>1.35</v>
          </cell>
          <cell r="R672">
            <v>463</v>
          </cell>
          <cell r="S672">
            <v>8.2899999999999991</v>
          </cell>
          <cell r="T672">
            <v>358</v>
          </cell>
          <cell r="U672">
            <v>243</v>
          </cell>
          <cell r="V672">
            <v>7</v>
          </cell>
          <cell r="W672" t="str">
            <v xml:space="preserve">      </v>
          </cell>
          <cell r="X672" t="str">
            <v xml:space="preserve">      </v>
          </cell>
          <cell r="Y672" t="str">
            <v xml:space="preserve">      </v>
          </cell>
          <cell r="Z672">
            <v>2027</v>
          </cell>
          <cell r="AA672">
            <v>0.91</v>
          </cell>
          <cell r="AB672">
            <v>3.83</v>
          </cell>
        </row>
        <row r="673">
          <cell r="B673">
            <v>4258</v>
          </cell>
          <cell r="C673" t="str">
            <v xml:space="preserve">PROMOC.CONJ.GRUPO AEGON         </v>
          </cell>
          <cell r="D673">
            <v>65.766599999999997</v>
          </cell>
          <cell r="E673" t="str">
            <v xml:space="preserve">     </v>
          </cell>
          <cell r="F673" t="str">
            <v xml:space="preserve">    </v>
          </cell>
          <cell r="G673" t="str">
            <v xml:space="preserve">     </v>
          </cell>
          <cell r="H673" t="str">
            <v xml:space="preserve">    </v>
          </cell>
          <cell r="I673" t="str">
            <v xml:space="preserve">     </v>
          </cell>
          <cell r="J673" t="str">
            <v xml:space="preserve">    </v>
          </cell>
          <cell r="K673">
            <v>3.63</v>
          </cell>
          <cell r="L673">
            <v>227</v>
          </cell>
          <cell r="M673">
            <v>2.35</v>
          </cell>
          <cell r="N673">
            <v>308</v>
          </cell>
          <cell r="O673">
            <v>1.18</v>
          </cell>
          <cell r="P673">
            <v>834</v>
          </cell>
          <cell r="Q673">
            <v>-0.96</v>
          </cell>
          <cell r="R673">
            <v>1155</v>
          </cell>
          <cell r="S673">
            <v>5.89</v>
          </cell>
          <cell r="T673">
            <v>1120</v>
          </cell>
          <cell r="U673">
            <v>475</v>
          </cell>
          <cell r="V673">
            <v>2</v>
          </cell>
          <cell r="W673">
            <v>343</v>
          </cell>
          <cell r="X673">
            <v>98</v>
          </cell>
          <cell r="Y673">
            <v>245</v>
          </cell>
          <cell r="Z673">
            <v>6426</v>
          </cell>
          <cell r="AA673">
            <v>-0.74</v>
          </cell>
          <cell r="AB673">
            <v>-0.04</v>
          </cell>
        </row>
        <row r="674">
          <cell r="B674">
            <v>3796</v>
          </cell>
          <cell r="C674" t="str">
            <v xml:space="preserve">EMPL.SABA APARCAMIENT.          </v>
          </cell>
          <cell r="D674">
            <v>18.028700000000001</v>
          </cell>
          <cell r="E674" t="str">
            <v xml:space="preserve">     </v>
          </cell>
          <cell r="F674" t="str">
            <v xml:space="preserve">    </v>
          </cell>
          <cell r="G674" t="str">
            <v xml:space="preserve">     </v>
          </cell>
          <cell r="H674" t="str">
            <v xml:space="preserve">    </v>
          </cell>
          <cell r="I674" t="str">
            <v xml:space="preserve">     </v>
          </cell>
          <cell r="J674" t="str">
            <v xml:space="preserve">    </v>
          </cell>
          <cell r="K674">
            <v>3.62</v>
          </cell>
          <cell r="L674">
            <v>234</v>
          </cell>
          <cell r="M674">
            <v>2.4900000000000002</v>
          </cell>
          <cell r="N674">
            <v>245</v>
          </cell>
          <cell r="O674">
            <v>2.2200000000000002</v>
          </cell>
          <cell r="P674">
            <v>448</v>
          </cell>
          <cell r="Q674">
            <v>1.41</v>
          </cell>
          <cell r="R674">
            <v>438</v>
          </cell>
          <cell r="S674">
            <v>8.48</v>
          </cell>
          <cell r="T674">
            <v>292</v>
          </cell>
          <cell r="U674">
            <v>918</v>
          </cell>
          <cell r="V674">
            <v>5</v>
          </cell>
          <cell r="W674">
            <v>4</v>
          </cell>
          <cell r="X674">
            <v>18</v>
          </cell>
          <cell r="Y674">
            <v>-14</v>
          </cell>
          <cell r="Z674">
            <v>1935</v>
          </cell>
          <cell r="AA674">
            <v>0.38</v>
          </cell>
          <cell r="AB674">
            <v>3.22</v>
          </cell>
        </row>
        <row r="675">
          <cell r="B675">
            <v>3965</v>
          </cell>
          <cell r="C675" t="str">
            <v xml:space="preserve">CLEAR CHANE.                    </v>
          </cell>
          <cell r="D675">
            <v>1.7997000000000001</v>
          </cell>
          <cell r="E675" t="str">
            <v xml:space="preserve">     </v>
          </cell>
          <cell r="F675" t="str">
            <v xml:space="preserve">    </v>
          </cell>
          <cell r="G675" t="str">
            <v xml:space="preserve">     </v>
          </cell>
          <cell r="H675" t="str">
            <v xml:space="preserve">    </v>
          </cell>
          <cell r="I675" t="str">
            <v xml:space="preserve">     </v>
          </cell>
          <cell r="J675" t="str">
            <v xml:space="preserve">    </v>
          </cell>
          <cell r="K675">
            <v>3.62</v>
          </cell>
          <cell r="L675">
            <v>235</v>
          </cell>
          <cell r="M675">
            <v>2.12</v>
          </cell>
          <cell r="N675">
            <v>432</v>
          </cell>
          <cell r="O675">
            <v>2.0299999999999998</v>
          </cell>
          <cell r="P675">
            <v>559</v>
          </cell>
          <cell r="Q675">
            <v>1.26</v>
          </cell>
          <cell r="R675">
            <v>517</v>
          </cell>
          <cell r="S675">
            <v>8.5500000000000007</v>
          </cell>
          <cell r="T675">
            <v>265</v>
          </cell>
          <cell r="U675">
            <v>187</v>
          </cell>
          <cell r="V675" t="str">
            <v xml:space="preserve">      </v>
          </cell>
          <cell r="W675" t="str">
            <v xml:space="preserve">      </v>
          </cell>
          <cell r="X675" t="str">
            <v xml:space="preserve">      </v>
          </cell>
          <cell r="Y675" t="str">
            <v xml:space="preserve">      </v>
          </cell>
          <cell r="Z675">
            <v>564</v>
          </cell>
          <cell r="AA675">
            <v>0.52</v>
          </cell>
          <cell r="AB675">
            <v>3.59</v>
          </cell>
        </row>
        <row r="676">
          <cell r="B676">
            <v>3731</v>
          </cell>
          <cell r="C676" t="str">
            <v xml:space="preserve">A14                             </v>
          </cell>
          <cell r="D676">
            <v>18.8523</v>
          </cell>
          <cell r="E676" t="str">
            <v xml:space="preserve">     </v>
          </cell>
          <cell r="F676" t="str">
            <v xml:space="preserve">    </v>
          </cell>
          <cell r="G676" t="str">
            <v xml:space="preserve">     </v>
          </cell>
          <cell r="H676" t="str">
            <v xml:space="preserve">    </v>
          </cell>
          <cell r="I676" t="str">
            <v xml:space="preserve">     </v>
          </cell>
          <cell r="J676" t="str">
            <v xml:space="preserve">    </v>
          </cell>
          <cell r="K676">
            <v>3.57</v>
          </cell>
          <cell r="L676">
            <v>244</v>
          </cell>
          <cell r="M676">
            <v>2.8</v>
          </cell>
          <cell r="N676">
            <v>170</v>
          </cell>
          <cell r="O676">
            <v>2.91</v>
          </cell>
          <cell r="P676">
            <v>174</v>
          </cell>
          <cell r="Q676">
            <v>1.96</v>
          </cell>
          <cell r="R676">
            <v>175</v>
          </cell>
          <cell r="S676">
            <v>8.4700000000000006</v>
          </cell>
          <cell r="T676">
            <v>295</v>
          </cell>
          <cell r="U676">
            <v>197</v>
          </cell>
          <cell r="V676">
            <v>3</v>
          </cell>
          <cell r="W676">
            <v>198</v>
          </cell>
          <cell r="X676">
            <v>6</v>
          </cell>
          <cell r="Y676">
            <v>192</v>
          </cell>
          <cell r="Z676">
            <v>3203</v>
          </cell>
          <cell r="AA676">
            <v>2.1800000000000002</v>
          </cell>
          <cell r="AB676">
            <v>9.6300000000000008</v>
          </cell>
        </row>
        <row r="677">
          <cell r="B677">
            <v>4035</v>
          </cell>
          <cell r="C677" t="str">
            <v xml:space="preserve">TRAB. EMP. G. BASELL            </v>
          </cell>
          <cell r="D677">
            <v>16.885999999999999</v>
          </cell>
          <cell r="E677" t="str">
            <v xml:space="preserve">     </v>
          </cell>
          <cell r="F677" t="str">
            <v xml:space="preserve">    </v>
          </cell>
          <cell r="G677" t="str">
            <v xml:space="preserve">     </v>
          </cell>
          <cell r="H677" t="str">
            <v xml:space="preserve">    </v>
          </cell>
          <cell r="I677" t="str">
            <v xml:space="preserve">     </v>
          </cell>
          <cell r="J677" t="str">
            <v xml:space="preserve">    </v>
          </cell>
          <cell r="K677">
            <v>3.57</v>
          </cell>
          <cell r="L677">
            <v>245</v>
          </cell>
          <cell r="M677">
            <v>2.44</v>
          </cell>
          <cell r="N677">
            <v>264</v>
          </cell>
          <cell r="O677">
            <v>1.86</v>
          </cell>
          <cell r="P677">
            <v>642</v>
          </cell>
          <cell r="Q677">
            <v>0.71</v>
          </cell>
          <cell r="R677">
            <v>779</v>
          </cell>
          <cell r="S677">
            <v>7.42</v>
          </cell>
          <cell r="T677">
            <v>697</v>
          </cell>
          <cell r="U677">
            <v>371</v>
          </cell>
          <cell r="V677">
            <v>62</v>
          </cell>
          <cell r="W677">
            <v>598</v>
          </cell>
          <cell r="X677">
            <v>384</v>
          </cell>
          <cell r="Y677">
            <v>214</v>
          </cell>
          <cell r="Z677">
            <v>26448</v>
          </cell>
          <cell r="AA677">
            <v>1.02</v>
          </cell>
          <cell r="AB677">
            <v>3.68</v>
          </cell>
        </row>
        <row r="678">
          <cell r="B678">
            <v>3865</v>
          </cell>
          <cell r="C678" t="str">
            <v xml:space="preserve">HANES BRAND SAU                 </v>
          </cell>
          <cell r="D678">
            <v>3.802</v>
          </cell>
          <cell r="E678" t="str">
            <v xml:space="preserve">     </v>
          </cell>
          <cell r="F678" t="str">
            <v xml:space="preserve">    </v>
          </cell>
          <cell r="G678" t="str">
            <v xml:space="preserve">     </v>
          </cell>
          <cell r="H678" t="str">
            <v xml:space="preserve">    </v>
          </cell>
          <cell r="I678" t="str">
            <v xml:space="preserve">     </v>
          </cell>
          <cell r="J678" t="str">
            <v xml:space="preserve">    </v>
          </cell>
          <cell r="K678">
            <v>3.56</v>
          </cell>
          <cell r="L678">
            <v>247</v>
          </cell>
          <cell r="M678">
            <v>2.37</v>
          </cell>
          <cell r="N678">
            <v>300</v>
          </cell>
          <cell r="O678">
            <v>1.86</v>
          </cell>
          <cell r="P678">
            <v>647</v>
          </cell>
          <cell r="Q678">
            <v>0.69</v>
          </cell>
          <cell r="R678">
            <v>785</v>
          </cell>
          <cell r="S678">
            <v>7.02</v>
          </cell>
          <cell r="T678">
            <v>867</v>
          </cell>
          <cell r="U678">
            <v>33</v>
          </cell>
          <cell r="V678" t="str">
            <v xml:space="preserve">      </v>
          </cell>
          <cell r="W678">
            <v>4</v>
          </cell>
          <cell r="X678" t="str">
            <v xml:space="preserve">      </v>
          </cell>
          <cell r="Y678">
            <v>4</v>
          </cell>
          <cell r="Z678">
            <v>166</v>
          </cell>
          <cell r="AA678">
            <v>1.36</v>
          </cell>
          <cell r="AB678">
            <v>-0.99</v>
          </cell>
        </row>
        <row r="679">
          <cell r="B679">
            <v>2992</v>
          </cell>
          <cell r="C679" t="str">
            <v xml:space="preserve">ASEPEYO                         </v>
          </cell>
          <cell r="D679">
            <v>18.197600000000001</v>
          </cell>
          <cell r="E679" t="str">
            <v xml:space="preserve">     </v>
          </cell>
          <cell r="F679" t="str">
            <v xml:space="preserve">    </v>
          </cell>
          <cell r="G679" t="str">
            <v xml:space="preserve">     </v>
          </cell>
          <cell r="H679" t="str">
            <v xml:space="preserve">    </v>
          </cell>
          <cell r="I679" t="str">
            <v xml:space="preserve">     </v>
          </cell>
          <cell r="J679" t="str">
            <v xml:space="preserve">    </v>
          </cell>
          <cell r="K679">
            <v>3.54</v>
          </cell>
          <cell r="L679">
            <v>258</v>
          </cell>
          <cell r="M679">
            <v>3.08</v>
          </cell>
          <cell r="N679">
            <v>106</v>
          </cell>
          <cell r="O679">
            <v>2.94</v>
          </cell>
          <cell r="P679">
            <v>170</v>
          </cell>
          <cell r="Q679">
            <v>1.41</v>
          </cell>
          <cell r="R679">
            <v>436</v>
          </cell>
          <cell r="S679">
            <v>8.9700000000000006</v>
          </cell>
          <cell r="T679">
            <v>194</v>
          </cell>
          <cell r="U679">
            <v>5339</v>
          </cell>
          <cell r="V679">
            <v>220</v>
          </cell>
          <cell r="W679">
            <v>308</v>
          </cell>
          <cell r="X679">
            <v>1451</v>
          </cell>
          <cell r="Y679">
            <v>-1143</v>
          </cell>
          <cell r="Z679">
            <v>48296</v>
          </cell>
          <cell r="AA679">
            <v>0.88</v>
          </cell>
          <cell r="AB679">
            <v>1.34</v>
          </cell>
        </row>
        <row r="680">
          <cell r="B680">
            <v>3844</v>
          </cell>
          <cell r="C680" t="str">
            <v xml:space="preserve">MOMENTIVE                       </v>
          </cell>
          <cell r="D680">
            <v>17.680800000000001</v>
          </cell>
          <cell r="E680" t="str">
            <v xml:space="preserve">     </v>
          </cell>
          <cell r="F680" t="str">
            <v xml:space="preserve">    </v>
          </cell>
          <cell r="G680" t="str">
            <v xml:space="preserve">     </v>
          </cell>
          <cell r="H680" t="str">
            <v xml:space="preserve">    </v>
          </cell>
          <cell r="I680" t="str">
            <v xml:space="preserve">     </v>
          </cell>
          <cell r="J680" t="str">
            <v xml:space="preserve">    </v>
          </cell>
          <cell r="K680">
            <v>3.53</v>
          </cell>
          <cell r="L680">
            <v>260</v>
          </cell>
          <cell r="M680">
            <v>2.4500000000000002</v>
          </cell>
          <cell r="N680">
            <v>258</v>
          </cell>
          <cell r="O680">
            <v>2.5299999999999998</v>
          </cell>
          <cell r="P680">
            <v>301</v>
          </cell>
          <cell r="Q680">
            <v>1.47</v>
          </cell>
          <cell r="R680">
            <v>375</v>
          </cell>
          <cell r="S680">
            <v>8.74</v>
          </cell>
          <cell r="T680">
            <v>228</v>
          </cell>
          <cell r="U680">
            <v>48</v>
          </cell>
          <cell r="V680">
            <v>5</v>
          </cell>
          <cell r="W680">
            <v>185</v>
          </cell>
          <cell r="X680">
            <v>60</v>
          </cell>
          <cell r="Y680">
            <v>125</v>
          </cell>
          <cell r="Z680">
            <v>3892</v>
          </cell>
          <cell r="AA680">
            <v>1.1399999999999999</v>
          </cell>
          <cell r="AB680">
            <v>8</v>
          </cell>
        </row>
        <row r="681">
          <cell r="B681">
            <v>1340</v>
          </cell>
          <cell r="C681" t="str">
            <v xml:space="preserve">THE BOSTON CONSULTING           </v>
          </cell>
          <cell r="D681">
            <v>10.7525</v>
          </cell>
          <cell r="E681" t="str">
            <v xml:space="preserve">     </v>
          </cell>
          <cell r="F681" t="str">
            <v xml:space="preserve">    </v>
          </cell>
          <cell r="G681" t="str">
            <v xml:space="preserve">     </v>
          </cell>
          <cell r="H681" t="str">
            <v xml:space="preserve">    </v>
          </cell>
          <cell r="I681" t="str">
            <v xml:space="preserve">     </v>
          </cell>
          <cell r="J681" t="str">
            <v xml:space="preserve">    </v>
          </cell>
          <cell r="K681">
            <v>3.52</v>
          </cell>
          <cell r="L681">
            <v>265</v>
          </cell>
          <cell r="M681" t="str">
            <v xml:space="preserve">     </v>
          </cell>
          <cell r="N681" t="str">
            <v xml:space="preserve">    </v>
          </cell>
          <cell r="O681" t="str">
            <v xml:space="preserve">     </v>
          </cell>
          <cell r="P681" t="str">
            <v xml:space="preserve">    </v>
          </cell>
          <cell r="Q681" t="str">
            <v xml:space="preserve">     </v>
          </cell>
          <cell r="R681" t="str">
            <v xml:space="preserve">    </v>
          </cell>
          <cell r="S681">
            <v>8.19</v>
          </cell>
          <cell r="T681">
            <v>385</v>
          </cell>
          <cell r="U681">
            <v>1103</v>
          </cell>
          <cell r="V681" t="str">
            <v xml:space="preserve">      </v>
          </cell>
          <cell r="W681">
            <v>14</v>
          </cell>
          <cell r="X681" t="str">
            <v xml:space="preserve">      </v>
          </cell>
          <cell r="Y681">
            <v>14</v>
          </cell>
          <cell r="Z681">
            <v>19845</v>
          </cell>
          <cell r="AA681">
            <v>-2.12</v>
          </cell>
          <cell r="AB681">
            <v>-2.42</v>
          </cell>
        </row>
        <row r="682">
          <cell r="B682">
            <v>2886</v>
          </cell>
          <cell r="C682" t="str">
            <v xml:space="preserve">AGFA GRAPHICS NV SUC.ESP.       </v>
          </cell>
          <cell r="D682">
            <v>1.8252999999999999</v>
          </cell>
          <cell r="E682" t="str">
            <v xml:space="preserve">     </v>
          </cell>
          <cell r="F682" t="str">
            <v xml:space="preserve">    </v>
          </cell>
          <cell r="G682" t="str">
            <v xml:space="preserve">     </v>
          </cell>
          <cell r="H682" t="str">
            <v xml:space="preserve">    </v>
          </cell>
          <cell r="I682" t="str">
            <v xml:space="preserve">     </v>
          </cell>
          <cell r="J682" t="str">
            <v xml:space="preserve">    </v>
          </cell>
          <cell r="K682">
            <v>3.51</v>
          </cell>
          <cell r="L682">
            <v>266</v>
          </cell>
          <cell r="M682">
            <v>2.14</v>
          </cell>
          <cell r="N682">
            <v>420</v>
          </cell>
          <cell r="O682">
            <v>1.73</v>
          </cell>
          <cell r="P682">
            <v>681</v>
          </cell>
          <cell r="Q682">
            <v>0.99</v>
          </cell>
          <cell r="R682">
            <v>641</v>
          </cell>
          <cell r="S682">
            <v>7.73</v>
          </cell>
          <cell r="T682">
            <v>518</v>
          </cell>
          <cell r="U682">
            <v>63</v>
          </cell>
          <cell r="V682">
            <v>5</v>
          </cell>
          <cell r="W682">
            <v>31</v>
          </cell>
          <cell r="X682">
            <v>4</v>
          </cell>
          <cell r="Y682">
            <v>27</v>
          </cell>
          <cell r="Z682">
            <v>1782</v>
          </cell>
          <cell r="AA682">
            <v>0.5</v>
          </cell>
          <cell r="AB682">
            <v>2.95</v>
          </cell>
        </row>
        <row r="683">
          <cell r="B683">
            <v>4048</v>
          </cell>
          <cell r="C683" t="str">
            <v xml:space="preserve">AGFA HEALTHCARH SPAIN           </v>
          </cell>
          <cell r="D683">
            <v>1.8194999999999999</v>
          </cell>
          <cell r="E683" t="str">
            <v xml:space="preserve">     </v>
          </cell>
          <cell r="F683" t="str">
            <v xml:space="preserve">    </v>
          </cell>
          <cell r="G683" t="str">
            <v xml:space="preserve">     </v>
          </cell>
          <cell r="H683" t="str">
            <v xml:space="preserve">    </v>
          </cell>
          <cell r="I683" t="str">
            <v xml:space="preserve">     </v>
          </cell>
          <cell r="J683" t="str">
            <v xml:space="preserve">    </v>
          </cell>
          <cell r="K683">
            <v>3.51</v>
          </cell>
          <cell r="L683">
            <v>267</v>
          </cell>
          <cell r="M683">
            <v>2.14</v>
          </cell>
          <cell r="N683">
            <v>423</v>
          </cell>
          <cell r="O683">
            <v>1.73</v>
          </cell>
          <cell r="P683">
            <v>683</v>
          </cell>
          <cell r="Q683">
            <v>0.99</v>
          </cell>
          <cell r="R683">
            <v>643</v>
          </cell>
          <cell r="S683">
            <v>7.73</v>
          </cell>
          <cell r="T683">
            <v>516</v>
          </cell>
          <cell r="U683">
            <v>57</v>
          </cell>
          <cell r="V683">
            <v>1</v>
          </cell>
          <cell r="W683">
            <v>14</v>
          </cell>
          <cell r="X683" t="str">
            <v xml:space="preserve">      </v>
          </cell>
          <cell r="Y683">
            <v>14</v>
          </cell>
          <cell r="Z683">
            <v>435</v>
          </cell>
          <cell r="AA683">
            <v>2.29</v>
          </cell>
          <cell r="AB683">
            <v>6.6</v>
          </cell>
        </row>
        <row r="684">
          <cell r="B684">
            <v>3311</v>
          </cell>
          <cell r="C684" t="str">
            <v xml:space="preserve">HCC GLOBAL FINAN.PRODUCTS       </v>
          </cell>
          <cell r="D684">
            <v>13.123699999999999</v>
          </cell>
          <cell r="E684" t="str">
            <v xml:space="preserve">     </v>
          </cell>
          <cell r="F684" t="str">
            <v xml:space="preserve">    </v>
          </cell>
          <cell r="G684" t="str">
            <v xml:space="preserve">     </v>
          </cell>
          <cell r="H684" t="str">
            <v xml:space="preserve">    </v>
          </cell>
          <cell r="I684" t="str">
            <v xml:space="preserve">     </v>
          </cell>
          <cell r="J684" t="str">
            <v xml:space="preserve">    </v>
          </cell>
          <cell r="K684">
            <v>3.5</v>
          </cell>
          <cell r="L684">
            <v>270</v>
          </cell>
          <cell r="M684">
            <v>3.03</v>
          </cell>
          <cell r="N684">
            <v>113</v>
          </cell>
          <cell r="O684">
            <v>2.4700000000000002</v>
          </cell>
          <cell r="P684">
            <v>329</v>
          </cell>
          <cell r="Q684">
            <v>0.87</v>
          </cell>
          <cell r="R684">
            <v>705</v>
          </cell>
          <cell r="S684">
            <v>8.1999999999999993</v>
          </cell>
          <cell r="T684">
            <v>379</v>
          </cell>
          <cell r="U684">
            <v>181</v>
          </cell>
          <cell r="V684" t="str">
            <v xml:space="preserve">      </v>
          </cell>
          <cell r="W684">
            <v>553</v>
          </cell>
          <cell r="X684" t="str">
            <v xml:space="preserve">      </v>
          </cell>
          <cell r="Y684">
            <v>553</v>
          </cell>
          <cell r="Z684">
            <v>7267</v>
          </cell>
          <cell r="AA684">
            <v>3.91</v>
          </cell>
          <cell r="AB684">
            <v>6.86</v>
          </cell>
        </row>
        <row r="685">
          <cell r="B685">
            <v>3723</v>
          </cell>
          <cell r="C685" t="str">
            <v xml:space="preserve">PP CAJAMADRID 120               </v>
          </cell>
          <cell r="D685">
            <v>162.17089999999999</v>
          </cell>
          <cell r="E685" t="str">
            <v xml:space="preserve">     </v>
          </cell>
          <cell r="F685" t="str">
            <v xml:space="preserve">    </v>
          </cell>
          <cell r="G685" t="str">
            <v xml:space="preserve">     </v>
          </cell>
          <cell r="H685" t="str">
            <v xml:space="preserve">    </v>
          </cell>
          <cell r="I685" t="str">
            <v xml:space="preserve">     </v>
          </cell>
          <cell r="J685" t="str">
            <v xml:space="preserve">    </v>
          </cell>
          <cell r="K685">
            <v>3.5</v>
          </cell>
          <cell r="L685">
            <v>269</v>
          </cell>
          <cell r="M685">
            <v>2.1</v>
          </cell>
          <cell r="N685">
            <v>446</v>
          </cell>
          <cell r="O685">
            <v>2.78</v>
          </cell>
          <cell r="P685">
            <v>207</v>
          </cell>
          <cell r="Q685">
            <v>1.19</v>
          </cell>
          <cell r="R685">
            <v>542</v>
          </cell>
          <cell r="S685">
            <v>8.4</v>
          </cell>
          <cell r="T685">
            <v>316</v>
          </cell>
          <cell r="U685">
            <v>22728</v>
          </cell>
          <cell r="V685">
            <v>251</v>
          </cell>
          <cell r="W685">
            <v>39</v>
          </cell>
          <cell r="X685">
            <v>1251</v>
          </cell>
          <cell r="Y685">
            <v>-1212</v>
          </cell>
          <cell r="Z685">
            <v>38372</v>
          </cell>
          <cell r="AA685">
            <v>-0.12</v>
          </cell>
          <cell r="AB685">
            <v>0.9</v>
          </cell>
        </row>
        <row r="686">
          <cell r="B686">
            <v>2775</v>
          </cell>
          <cell r="C686" t="str">
            <v xml:space="preserve">MAXION WHEELS ESPAÑA            </v>
          </cell>
          <cell r="D686">
            <v>1.8205</v>
          </cell>
          <cell r="E686" t="str">
            <v xml:space="preserve">     </v>
          </cell>
          <cell r="F686" t="str">
            <v xml:space="preserve">    </v>
          </cell>
          <cell r="G686" t="str">
            <v xml:space="preserve">     </v>
          </cell>
          <cell r="H686" t="str">
            <v xml:space="preserve">    </v>
          </cell>
          <cell r="I686" t="str">
            <v xml:space="preserve">     </v>
          </cell>
          <cell r="J686" t="str">
            <v xml:space="preserve">    </v>
          </cell>
          <cell r="K686">
            <v>3.49</v>
          </cell>
          <cell r="L686">
            <v>272</v>
          </cell>
          <cell r="M686">
            <v>2.13</v>
          </cell>
          <cell r="N686">
            <v>428</v>
          </cell>
          <cell r="O686">
            <v>1.72</v>
          </cell>
          <cell r="P686">
            <v>686</v>
          </cell>
          <cell r="Q686">
            <v>0.98</v>
          </cell>
          <cell r="R686">
            <v>645</v>
          </cell>
          <cell r="S686">
            <v>7.68</v>
          </cell>
          <cell r="T686">
            <v>536</v>
          </cell>
          <cell r="U686">
            <v>296</v>
          </cell>
          <cell r="V686">
            <v>22</v>
          </cell>
          <cell r="W686">
            <v>152</v>
          </cell>
          <cell r="X686">
            <v>102</v>
          </cell>
          <cell r="Y686">
            <v>50</v>
          </cell>
          <cell r="Z686">
            <v>8548</v>
          </cell>
          <cell r="AA686">
            <v>1.38</v>
          </cell>
          <cell r="AB686">
            <v>4.37</v>
          </cell>
        </row>
        <row r="687">
          <cell r="B687">
            <v>3534</v>
          </cell>
          <cell r="C687" t="str">
            <v xml:space="preserve">PLAN EMPLEO 50000               </v>
          </cell>
          <cell r="D687">
            <v>20.0443</v>
          </cell>
          <cell r="E687" t="str">
            <v xml:space="preserve">     </v>
          </cell>
          <cell r="F687" t="str">
            <v xml:space="preserve">    </v>
          </cell>
          <cell r="G687" t="str">
            <v xml:space="preserve">     </v>
          </cell>
          <cell r="H687" t="str">
            <v xml:space="preserve">    </v>
          </cell>
          <cell r="I687" t="str">
            <v xml:space="preserve">     </v>
          </cell>
          <cell r="J687" t="str">
            <v xml:space="preserve">    </v>
          </cell>
          <cell r="K687">
            <v>3.46</v>
          </cell>
          <cell r="L687">
            <v>280</v>
          </cell>
          <cell r="M687">
            <v>2.48</v>
          </cell>
          <cell r="N687">
            <v>251</v>
          </cell>
          <cell r="O687">
            <v>2.74</v>
          </cell>
          <cell r="P687">
            <v>222</v>
          </cell>
          <cell r="Q687">
            <v>2.2999999999999998</v>
          </cell>
          <cell r="R687">
            <v>117</v>
          </cell>
          <cell r="S687">
            <v>8.11</v>
          </cell>
          <cell r="T687">
            <v>408</v>
          </cell>
          <cell r="U687">
            <v>2042</v>
          </cell>
          <cell r="V687">
            <v>25</v>
          </cell>
          <cell r="W687">
            <v>13</v>
          </cell>
          <cell r="X687">
            <v>140</v>
          </cell>
          <cell r="Y687">
            <v>-127</v>
          </cell>
          <cell r="Z687">
            <v>3683</v>
          </cell>
          <cell r="AA687">
            <v>-0.81</v>
          </cell>
          <cell r="AB687">
            <v>0.27</v>
          </cell>
        </row>
        <row r="688">
          <cell r="B688">
            <v>3626</v>
          </cell>
          <cell r="C688" t="str">
            <v xml:space="preserve">UNIPLAN PRO.CONJUNTA II         </v>
          </cell>
          <cell r="D688">
            <v>9.3377999999999997</v>
          </cell>
          <cell r="E688" t="str">
            <v xml:space="preserve">     </v>
          </cell>
          <cell r="F688" t="str">
            <v xml:space="preserve">    </v>
          </cell>
          <cell r="G688" t="str">
            <v xml:space="preserve">     </v>
          </cell>
          <cell r="H688" t="str">
            <v xml:space="preserve">    </v>
          </cell>
          <cell r="I688" t="str">
            <v xml:space="preserve">     </v>
          </cell>
          <cell r="J688" t="str">
            <v xml:space="preserve">    </v>
          </cell>
          <cell r="K688">
            <v>3.45</v>
          </cell>
          <cell r="L688">
            <v>282</v>
          </cell>
          <cell r="M688">
            <v>2.82</v>
          </cell>
          <cell r="N688">
            <v>162</v>
          </cell>
          <cell r="O688">
            <v>4.16</v>
          </cell>
          <cell r="P688">
            <v>78</v>
          </cell>
          <cell r="Q688">
            <v>3.01</v>
          </cell>
          <cell r="R688">
            <v>74</v>
          </cell>
          <cell r="S688">
            <v>11.47</v>
          </cell>
          <cell r="T688">
            <v>54</v>
          </cell>
          <cell r="U688">
            <v>357</v>
          </cell>
          <cell r="V688">
            <v>5</v>
          </cell>
          <cell r="W688">
            <v>69</v>
          </cell>
          <cell r="X688">
            <v>26</v>
          </cell>
          <cell r="Y688">
            <v>43</v>
          </cell>
          <cell r="Z688">
            <v>1926</v>
          </cell>
          <cell r="AA688">
            <v>2.73</v>
          </cell>
          <cell r="AB688">
            <v>9.57</v>
          </cell>
        </row>
        <row r="689">
          <cell r="B689">
            <v>3974</v>
          </cell>
          <cell r="C689" t="str">
            <v xml:space="preserve">INST. CAT. DEL SOL              </v>
          </cell>
          <cell r="D689">
            <v>17.041699999999999</v>
          </cell>
          <cell r="E689" t="str">
            <v xml:space="preserve">     </v>
          </cell>
          <cell r="F689" t="str">
            <v xml:space="preserve">    </v>
          </cell>
          <cell r="G689" t="str">
            <v xml:space="preserve">     </v>
          </cell>
          <cell r="H689" t="str">
            <v xml:space="preserve">    </v>
          </cell>
          <cell r="I689" t="str">
            <v xml:space="preserve">     </v>
          </cell>
          <cell r="J689" t="str">
            <v xml:space="preserve">    </v>
          </cell>
          <cell r="K689">
            <v>3.44</v>
          </cell>
          <cell r="L689">
            <v>284</v>
          </cell>
          <cell r="M689">
            <v>2.33</v>
          </cell>
          <cell r="N689">
            <v>314</v>
          </cell>
          <cell r="O689">
            <v>1.96</v>
          </cell>
          <cell r="P689">
            <v>609</v>
          </cell>
          <cell r="Q689">
            <v>1.1499999999999999</v>
          </cell>
          <cell r="R689">
            <v>557</v>
          </cell>
          <cell r="S689">
            <v>8.48</v>
          </cell>
          <cell r="T689">
            <v>290</v>
          </cell>
          <cell r="U689">
            <v>405</v>
          </cell>
          <cell r="V689">
            <v>2</v>
          </cell>
          <cell r="W689">
            <v>2</v>
          </cell>
          <cell r="X689">
            <v>9</v>
          </cell>
          <cell r="Y689">
            <v>-7</v>
          </cell>
          <cell r="Z689">
            <v>517</v>
          </cell>
          <cell r="AA689">
            <v>0.91</v>
          </cell>
          <cell r="AB689">
            <v>2.89</v>
          </cell>
        </row>
        <row r="690">
          <cell r="B690">
            <v>394</v>
          </cell>
          <cell r="C690" t="str">
            <v xml:space="preserve">PPE C.AHOR.EXTREMADURA          </v>
          </cell>
          <cell r="D690">
            <v>11.957800000000001</v>
          </cell>
          <cell r="E690" t="str">
            <v xml:space="preserve">     </v>
          </cell>
          <cell r="F690" t="str">
            <v xml:space="preserve">    </v>
          </cell>
          <cell r="G690" t="str">
            <v xml:space="preserve">     </v>
          </cell>
          <cell r="H690" t="str">
            <v xml:space="preserve">    </v>
          </cell>
          <cell r="I690" t="str">
            <v xml:space="preserve">     </v>
          </cell>
          <cell r="J690" t="str">
            <v xml:space="preserve">    </v>
          </cell>
          <cell r="K690">
            <v>3.43</v>
          </cell>
          <cell r="L690">
            <v>286</v>
          </cell>
          <cell r="M690">
            <v>2.21</v>
          </cell>
          <cell r="N690">
            <v>395</v>
          </cell>
          <cell r="O690">
            <v>1.26</v>
          </cell>
          <cell r="P690">
            <v>822</v>
          </cell>
          <cell r="Q690">
            <v>-0.8</v>
          </cell>
          <cell r="R690">
            <v>1142</v>
          </cell>
          <cell r="S690">
            <v>4.97</v>
          </cell>
          <cell r="T690">
            <v>1221</v>
          </cell>
          <cell r="U690">
            <v>644</v>
          </cell>
          <cell r="V690">
            <v>177</v>
          </cell>
          <cell r="W690">
            <v>444</v>
          </cell>
          <cell r="X690">
            <v>2573</v>
          </cell>
          <cell r="Y690">
            <v>-2129</v>
          </cell>
          <cell r="Z690">
            <v>40930</v>
          </cell>
          <cell r="AA690">
            <v>-2.9</v>
          </cell>
          <cell r="AB690">
            <v>-4.97</v>
          </cell>
        </row>
        <row r="691">
          <cell r="B691">
            <v>3402</v>
          </cell>
          <cell r="C691" t="str">
            <v xml:space="preserve">PPADMON. G. EST.                </v>
          </cell>
          <cell r="D691">
            <v>1.8141</v>
          </cell>
          <cell r="E691" t="str">
            <v xml:space="preserve">     </v>
          </cell>
          <cell r="F691" t="str">
            <v xml:space="preserve">    </v>
          </cell>
          <cell r="G691" t="str">
            <v xml:space="preserve">     </v>
          </cell>
          <cell r="H691" t="str">
            <v xml:space="preserve">    </v>
          </cell>
          <cell r="I691" t="str">
            <v xml:space="preserve">     </v>
          </cell>
          <cell r="J691" t="str">
            <v xml:space="preserve">    </v>
          </cell>
          <cell r="K691">
            <v>3.43</v>
          </cell>
          <cell r="L691">
            <v>287</v>
          </cell>
          <cell r="M691">
            <v>2.0699999999999998</v>
          </cell>
          <cell r="N691">
            <v>459</v>
          </cell>
          <cell r="O691">
            <v>1.82</v>
          </cell>
          <cell r="P691">
            <v>659</v>
          </cell>
          <cell r="Q691">
            <v>0.88</v>
          </cell>
          <cell r="R691">
            <v>697</v>
          </cell>
          <cell r="S691">
            <v>7.43</v>
          </cell>
          <cell r="T691">
            <v>693</v>
          </cell>
          <cell r="U691">
            <v>501385</v>
          </cell>
          <cell r="V691">
            <v>11492</v>
          </cell>
          <cell r="W691">
            <v>955</v>
          </cell>
          <cell r="X691">
            <v>15908</v>
          </cell>
          <cell r="Y691">
            <v>-14953</v>
          </cell>
          <cell r="Z691">
            <v>572686</v>
          </cell>
          <cell r="AA691" t="str">
            <v xml:space="preserve">      </v>
          </cell>
          <cell r="AB691">
            <v>1.1399999999999999</v>
          </cell>
        </row>
        <row r="692">
          <cell r="B692">
            <v>3939</v>
          </cell>
          <cell r="C692" t="str">
            <v xml:space="preserve">AYTO. DE COSLADA                </v>
          </cell>
          <cell r="D692">
            <v>18.0258</v>
          </cell>
          <cell r="E692" t="str">
            <v xml:space="preserve">     </v>
          </cell>
          <cell r="F692" t="str">
            <v xml:space="preserve">    </v>
          </cell>
          <cell r="G692" t="str">
            <v xml:space="preserve">     </v>
          </cell>
          <cell r="H692" t="str">
            <v xml:space="preserve">    </v>
          </cell>
          <cell r="I692" t="str">
            <v xml:space="preserve">     </v>
          </cell>
          <cell r="J692" t="str">
            <v xml:space="preserve">    </v>
          </cell>
          <cell r="K692">
            <v>3.42</v>
          </cell>
          <cell r="L692">
            <v>289</v>
          </cell>
          <cell r="M692">
            <v>2.29</v>
          </cell>
          <cell r="N692">
            <v>336</v>
          </cell>
          <cell r="O692">
            <v>2.0099999999999998</v>
          </cell>
          <cell r="P692">
            <v>568</v>
          </cell>
          <cell r="Q692">
            <v>0.87</v>
          </cell>
          <cell r="R692">
            <v>707</v>
          </cell>
          <cell r="S692">
            <v>7.94</v>
          </cell>
          <cell r="T692">
            <v>450</v>
          </cell>
          <cell r="U692">
            <v>607</v>
          </cell>
          <cell r="V692">
            <v>58</v>
          </cell>
          <cell r="W692">
            <v>17</v>
          </cell>
          <cell r="X692">
            <v>97</v>
          </cell>
          <cell r="Y692">
            <v>-80</v>
          </cell>
          <cell r="Z692">
            <v>6430</v>
          </cell>
          <cell r="AA692">
            <v>0.27</v>
          </cell>
          <cell r="AB692">
            <v>2.0699999999999998</v>
          </cell>
        </row>
        <row r="693">
          <cell r="B693">
            <v>3975</v>
          </cell>
          <cell r="C693" t="str">
            <v xml:space="preserve">AYTO. VILA-SECA                 </v>
          </cell>
          <cell r="D693">
            <v>16.940999999999999</v>
          </cell>
          <cell r="E693" t="str">
            <v xml:space="preserve">     </v>
          </cell>
          <cell r="F693" t="str">
            <v xml:space="preserve">    </v>
          </cell>
          <cell r="G693" t="str">
            <v xml:space="preserve">     </v>
          </cell>
          <cell r="H693" t="str">
            <v xml:space="preserve">    </v>
          </cell>
          <cell r="I693" t="str">
            <v xml:space="preserve">     </v>
          </cell>
          <cell r="J693" t="str">
            <v xml:space="preserve">    </v>
          </cell>
          <cell r="K693">
            <v>3.42</v>
          </cell>
          <cell r="L693">
            <v>292</v>
          </cell>
          <cell r="M693">
            <v>2.29</v>
          </cell>
          <cell r="N693">
            <v>337</v>
          </cell>
          <cell r="O693">
            <v>2</v>
          </cell>
          <cell r="P693">
            <v>572</v>
          </cell>
          <cell r="Q693">
            <v>1.2</v>
          </cell>
          <cell r="R693">
            <v>539</v>
          </cell>
          <cell r="S693">
            <v>8.25</v>
          </cell>
          <cell r="T693">
            <v>373</v>
          </cell>
          <cell r="U693">
            <v>160</v>
          </cell>
          <cell r="V693">
            <v>10</v>
          </cell>
          <cell r="W693" t="str">
            <v xml:space="preserve">      </v>
          </cell>
          <cell r="X693">
            <v>23</v>
          </cell>
          <cell r="Y693">
            <v>-23</v>
          </cell>
          <cell r="Z693">
            <v>1742</v>
          </cell>
          <cell r="AA693">
            <v>0.13</v>
          </cell>
          <cell r="AB693">
            <v>2.81</v>
          </cell>
        </row>
        <row r="694">
          <cell r="B694">
            <v>1829</v>
          </cell>
          <cell r="C694" t="str">
            <v xml:space="preserve">PLAN EMPRESA 45                 </v>
          </cell>
          <cell r="D694">
            <v>13.4359</v>
          </cell>
          <cell r="E694" t="str">
            <v xml:space="preserve">     </v>
          </cell>
          <cell r="F694" t="str">
            <v xml:space="preserve">    </v>
          </cell>
          <cell r="G694" t="str">
            <v xml:space="preserve">     </v>
          </cell>
          <cell r="H694" t="str">
            <v xml:space="preserve">    </v>
          </cell>
          <cell r="I694" t="str">
            <v xml:space="preserve">     </v>
          </cell>
          <cell r="J694" t="str">
            <v xml:space="preserve">    </v>
          </cell>
          <cell r="K694">
            <v>3.4</v>
          </cell>
          <cell r="L694">
            <v>299</v>
          </cell>
          <cell r="M694">
            <v>3.83</v>
          </cell>
          <cell r="N694">
            <v>47</v>
          </cell>
          <cell r="O694">
            <v>6.11</v>
          </cell>
          <cell r="P694">
            <v>13</v>
          </cell>
          <cell r="Q694">
            <v>4.78</v>
          </cell>
          <cell r="R694">
            <v>19</v>
          </cell>
          <cell r="S694">
            <v>12.3</v>
          </cell>
          <cell r="T694">
            <v>40</v>
          </cell>
          <cell r="U694">
            <v>68</v>
          </cell>
          <cell r="V694" t="str">
            <v xml:space="preserve">      </v>
          </cell>
          <cell r="W694">
            <v>10</v>
          </cell>
          <cell r="X694" t="str">
            <v xml:space="preserve">      </v>
          </cell>
          <cell r="Y694">
            <v>10</v>
          </cell>
          <cell r="Z694">
            <v>684</v>
          </cell>
          <cell r="AA694">
            <v>3.66</v>
          </cell>
          <cell r="AB694">
            <v>9.5</v>
          </cell>
        </row>
        <row r="695">
          <cell r="B695">
            <v>3631</v>
          </cell>
          <cell r="C695" t="str">
            <v xml:space="preserve">CONSELL INSUL.EIVISSA           </v>
          </cell>
          <cell r="D695">
            <v>17.496300000000002</v>
          </cell>
          <cell r="E695" t="str">
            <v xml:space="preserve">     </v>
          </cell>
          <cell r="F695" t="str">
            <v xml:space="preserve">    </v>
          </cell>
          <cell r="G695" t="str">
            <v xml:space="preserve">     </v>
          </cell>
          <cell r="H695" t="str">
            <v xml:space="preserve">    </v>
          </cell>
          <cell r="I695" t="str">
            <v xml:space="preserve">     </v>
          </cell>
          <cell r="J695" t="str">
            <v xml:space="preserve">    </v>
          </cell>
          <cell r="K695">
            <v>3.4</v>
          </cell>
          <cell r="L695">
            <v>301</v>
          </cell>
          <cell r="M695">
            <v>2.27</v>
          </cell>
          <cell r="N695">
            <v>360</v>
          </cell>
          <cell r="O695">
            <v>1.99</v>
          </cell>
          <cell r="P695">
            <v>581</v>
          </cell>
          <cell r="Q695">
            <v>1.2</v>
          </cell>
          <cell r="R695">
            <v>541</v>
          </cell>
          <cell r="S695">
            <v>8.1999999999999993</v>
          </cell>
          <cell r="T695">
            <v>380</v>
          </cell>
          <cell r="U695">
            <v>805</v>
          </cell>
          <cell r="V695">
            <v>11</v>
          </cell>
          <cell r="W695">
            <v>5</v>
          </cell>
          <cell r="X695">
            <v>46</v>
          </cell>
          <cell r="Y695">
            <v>-41</v>
          </cell>
          <cell r="Z695">
            <v>6201</v>
          </cell>
          <cell r="AA695">
            <v>0.94</v>
          </cell>
          <cell r="AB695">
            <v>3.39</v>
          </cell>
        </row>
        <row r="696">
          <cell r="B696">
            <v>3604</v>
          </cell>
          <cell r="C696" t="str">
            <v xml:space="preserve">PLAN EMPRESA 30                 </v>
          </cell>
          <cell r="D696">
            <v>18.220500000000001</v>
          </cell>
          <cell r="E696" t="str">
            <v xml:space="preserve">     </v>
          </cell>
          <cell r="F696" t="str">
            <v xml:space="preserve">    </v>
          </cell>
          <cell r="G696" t="str">
            <v xml:space="preserve">     </v>
          </cell>
          <cell r="H696" t="str">
            <v xml:space="preserve">    </v>
          </cell>
          <cell r="I696" t="str">
            <v xml:space="preserve">     </v>
          </cell>
          <cell r="J696" t="str">
            <v xml:space="preserve">    </v>
          </cell>
          <cell r="K696">
            <v>3.39</v>
          </cell>
          <cell r="L696">
            <v>303</v>
          </cell>
          <cell r="M696">
            <v>2.79</v>
          </cell>
          <cell r="N696">
            <v>173</v>
          </cell>
          <cell r="O696">
            <v>3.55</v>
          </cell>
          <cell r="P696">
            <v>99</v>
          </cell>
          <cell r="Q696">
            <v>2.33</v>
          </cell>
          <cell r="R696">
            <v>114</v>
          </cell>
          <cell r="S696">
            <v>7.76</v>
          </cell>
          <cell r="T696">
            <v>507</v>
          </cell>
          <cell r="U696">
            <v>814</v>
          </cell>
          <cell r="V696">
            <v>9</v>
          </cell>
          <cell r="W696">
            <v>393</v>
          </cell>
          <cell r="X696">
            <v>12</v>
          </cell>
          <cell r="Y696">
            <v>381</v>
          </cell>
          <cell r="Z696">
            <v>7317</v>
          </cell>
          <cell r="AA696">
            <v>3.3</v>
          </cell>
          <cell r="AB696">
            <v>9.06</v>
          </cell>
        </row>
        <row r="697">
          <cell r="B697">
            <v>3953</v>
          </cell>
          <cell r="C697" t="str">
            <v xml:space="preserve">PPE ERS GRUP. SEAT              </v>
          </cell>
          <cell r="D697">
            <v>1.7816000000000001</v>
          </cell>
          <cell r="E697" t="str">
            <v xml:space="preserve">     </v>
          </cell>
          <cell r="F697" t="str">
            <v xml:space="preserve">    </v>
          </cell>
          <cell r="G697" t="str">
            <v xml:space="preserve">     </v>
          </cell>
          <cell r="H697" t="str">
            <v xml:space="preserve">    </v>
          </cell>
          <cell r="I697" t="str">
            <v xml:space="preserve">     </v>
          </cell>
          <cell r="J697" t="str">
            <v xml:space="preserve">    </v>
          </cell>
          <cell r="K697">
            <v>3.39</v>
          </cell>
          <cell r="L697">
            <v>304</v>
          </cell>
          <cell r="M697">
            <v>2.13</v>
          </cell>
          <cell r="N697">
            <v>427</v>
          </cell>
          <cell r="O697">
            <v>1.7</v>
          </cell>
          <cell r="P697">
            <v>695</v>
          </cell>
          <cell r="Q697">
            <v>1.01</v>
          </cell>
          <cell r="R697">
            <v>633</v>
          </cell>
          <cell r="S697">
            <v>7.69</v>
          </cell>
          <cell r="T697">
            <v>532</v>
          </cell>
          <cell r="U697">
            <v>10534</v>
          </cell>
          <cell r="V697">
            <v>44</v>
          </cell>
          <cell r="W697">
            <v>3765</v>
          </cell>
          <cell r="X697">
            <v>201</v>
          </cell>
          <cell r="Y697">
            <v>3564</v>
          </cell>
          <cell r="Z697">
            <v>83345</v>
          </cell>
          <cell r="AA697">
            <v>4.3499999999999996</v>
          </cell>
          <cell r="AB697">
            <v>8.6300000000000008</v>
          </cell>
        </row>
        <row r="698">
          <cell r="B698">
            <v>3955</v>
          </cell>
          <cell r="C698" t="str">
            <v xml:space="preserve">PP BARCL. ACTIVA                </v>
          </cell>
          <cell r="D698">
            <v>2.0200999999999998</v>
          </cell>
          <cell r="E698" t="str">
            <v xml:space="preserve">     </v>
          </cell>
          <cell r="F698" t="str">
            <v xml:space="preserve">    </v>
          </cell>
          <cell r="G698" t="str">
            <v xml:space="preserve">     </v>
          </cell>
          <cell r="H698" t="str">
            <v xml:space="preserve">    </v>
          </cell>
          <cell r="I698" t="str">
            <v xml:space="preserve">     </v>
          </cell>
          <cell r="J698" t="str">
            <v xml:space="preserve">    </v>
          </cell>
          <cell r="K698">
            <v>3.37</v>
          </cell>
          <cell r="L698">
            <v>308</v>
          </cell>
          <cell r="M698">
            <v>2.04</v>
          </cell>
          <cell r="N698">
            <v>478</v>
          </cell>
          <cell r="O698">
            <v>1.63</v>
          </cell>
          <cell r="P698">
            <v>720</v>
          </cell>
          <cell r="Q698">
            <v>0.9</v>
          </cell>
          <cell r="R698">
            <v>687</v>
          </cell>
          <cell r="S698">
            <v>7.62</v>
          </cell>
          <cell r="T698">
            <v>578</v>
          </cell>
          <cell r="U698">
            <v>371</v>
          </cell>
          <cell r="V698">
            <v>10</v>
          </cell>
          <cell r="W698" t="str">
            <v xml:space="preserve">      </v>
          </cell>
          <cell r="X698">
            <v>1</v>
          </cell>
          <cell r="Y698">
            <v>-1</v>
          </cell>
          <cell r="Z698">
            <v>903</v>
          </cell>
          <cell r="AA698">
            <v>0.93</v>
          </cell>
          <cell r="AB698">
            <v>3.86</v>
          </cell>
        </row>
        <row r="699">
          <cell r="B699">
            <v>874</v>
          </cell>
          <cell r="C699" t="str">
            <v xml:space="preserve">AYTO. MARTOS                    </v>
          </cell>
          <cell r="D699">
            <v>10.305899999999999</v>
          </cell>
          <cell r="E699" t="str">
            <v xml:space="preserve">     </v>
          </cell>
          <cell r="F699" t="str">
            <v xml:space="preserve">    </v>
          </cell>
          <cell r="G699" t="str">
            <v xml:space="preserve">     </v>
          </cell>
          <cell r="H699" t="str">
            <v xml:space="preserve">    </v>
          </cell>
          <cell r="I699" t="str">
            <v xml:space="preserve">     </v>
          </cell>
          <cell r="J699" t="str">
            <v xml:space="preserve">    </v>
          </cell>
          <cell r="K699">
            <v>3.34</v>
          </cell>
          <cell r="L699">
            <v>313</v>
          </cell>
          <cell r="M699">
            <v>2.33</v>
          </cell>
          <cell r="N699">
            <v>312</v>
          </cell>
          <cell r="O699">
            <v>2.14</v>
          </cell>
          <cell r="P699">
            <v>492</v>
          </cell>
          <cell r="Q699">
            <v>1.83</v>
          </cell>
          <cell r="R699">
            <v>216</v>
          </cell>
          <cell r="S699">
            <v>7.1</v>
          </cell>
          <cell r="T699">
            <v>835</v>
          </cell>
          <cell r="U699">
            <v>78</v>
          </cell>
          <cell r="V699">
            <v>20</v>
          </cell>
          <cell r="W699">
            <v>12</v>
          </cell>
          <cell r="X699">
            <v>52</v>
          </cell>
          <cell r="Y699">
            <v>-40</v>
          </cell>
          <cell r="Z699">
            <v>1131</v>
          </cell>
          <cell r="AA699">
            <v>-1.43</v>
          </cell>
          <cell r="AB699">
            <v>-1.98</v>
          </cell>
        </row>
        <row r="700">
          <cell r="B700">
            <v>1077</v>
          </cell>
          <cell r="C700" t="str">
            <v xml:space="preserve">PLAN 3028                       </v>
          </cell>
          <cell r="D700">
            <v>1.5378000000000001</v>
          </cell>
          <cell r="E700" t="str">
            <v xml:space="preserve">     </v>
          </cell>
          <cell r="F700" t="str">
            <v xml:space="preserve">    </v>
          </cell>
          <cell r="G700" t="str">
            <v xml:space="preserve">     </v>
          </cell>
          <cell r="H700" t="str">
            <v xml:space="preserve">    </v>
          </cell>
          <cell r="I700" t="str">
            <v xml:space="preserve">     </v>
          </cell>
          <cell r="J700" t="str">
            <v xml:space="preserve">    </v>
          </cell>
          <cell r="K700">
            <v>3.34</v>
          </cell>
          <cell r="L700">
            <v>317</v>
          </cell>
          <cell r="M700">
            <v>4.04</v>
          </cell>
          <cell r="N700">
            <v>40</v>
          </cell>
          <cell r="O700">
            <v>4.6900000000000004</v>
          </cell>
          <cell r="P700">
            <v>61</v>
          </cell>
          <cell r="Q700">
            <v>2.88</v>
          </cell>
          <cell r="R700">
            <v>77</v>
          </cell>
          <cell r="S700">
            <v>10.84</v>
          </cell>
          <cell r="T700">
            <v>91</v>
          </cell>
          <cell r="U700">
            <v>217</v>
          </cell>
          <cell r="V700">
            <v>5</v>
          </cell>
          <cell r="W700">
            <v>460</v>
          </cell>
          <cell r="X700">
            <v>21</v>
          </cell>
          <cell r="Y700">
            <v>439</v>
          </cell>
          <cell r="Z700">
            <v>16122</v>
          </cell>
          <cell r="AA700">
            <v>1.83</v>
          </cell>
          <cell r="AB700">
            <v>2.93</v>
          </cell>
        </row>
        <row r="701">
          <cell r="B701">
            <v>3375</v>
          </cell>
          <cell r="C701" t="str">
            <v xml:space="preserve">AJ. SANT JUST DESVERN           </v>
          </cell>
          <cell r="D701">
            <v>18.802499999999998</v>
          </cell>
          <cell r="E701" t="str">
            <v xml:space="preserve">     </v>
          </cell>
          <cell r="F701" t="str">
            <v xml:space="preserve">    </v>
          </cell>
          <cell r="G701" t="str">
            <v xml:space="preserve">     </v>
          </cell>
          <cell r="H701" t="str">
            <v xml:space="preserve">    </v>
          </cell>
          <cell r="I701" t="str">
            <v xml:space="preserve">     </v>
          </cell>
          <cell r="J701" t="str">
            <v xml:space="preserve">    </v>
          </cell>
          <cell r="K701">
            <v>3.34</v>
          </cell>
          <cell r="L701">
            <v>316</v>
          </cell>
          <cell r="M701">
            <v>2.2200000000000002</v>
          </cell>
          <cell r="N701">
            <v>388</v>
          </cell>
          <cell r="O701">
            <v>1.87</v>
          </cell>
          <cell r="P701">
            <v>641</v>
          </cell>
          <cell r="Q701">
            <v>0.65</v>
          </cell>
          <cell r="R701">
            <v>800</v>
          </cell>
          <cell r="S701">
            <v>7.63</v>
          </cell>
          <cell r="T701">
            <v>574</v>
          </cell>
          <cell r="U701">
            <v>190</v>
          </cell>
          <cell r="V701">
            <v>1</v>
          </cell>
          <cell r="W701" t="str">
            <v xml:space="preserve">      </v>
          </cell>
          <cell r="X701">
            <v>25</v>
          </cell>
          <cell r="Y701">
            <v>-25</v>
          </cell>
          <cell r="Z701">
            <v>541</v>
          </cell>
          <cell r="AA701">
            <v>-0.64</v>
          </cell>
          <cell r="AB701">
            <v>-1.66</v>
          </cell>
        </row>
        <row r="702">
          <cell r="B702">
            <v>3704</v>
          </cell>
          <cell r="C702" t="str">
            <v xml:space="preserve">O.A. MUSE. CABIL.               </v>
          </cell>
          <cell r="D702">
            <v>10.4648</v>
          </cell>
          <cell r="E702" t="str">
            <v xml:space="preserve">     </v>
          </cell>
          <cell r="F702" t="str">
            <v xml:space="preserve">    </v>
          </cell>
          <cell r="G702" t="str">
            <v xml:space="preserve">     </v>
          </cell>
          <cell r="H702" t="str">
            <v xml:space="preserve">    </v>
          </cell>
          <cell r="I702" t="str">
            <v xml:space="preserve">     </v>
          </cell>
          <cell r="J702" t="str">
            <v xml:space="preserve">    </v>
          </cell>
          <cell r="K702">
            <v>3.34</v>
          </cell>
          <cell r="L702">
            <v>314</v>
          </cell>
          <cell r="M702">
            <v>2.2000000000000002</v>
          </cell>
          <cell r="N702">
            <v>403</v>
          </cell>
          <cell r="O702">
            <v>2.13</v>
          </cell>
          <cell r="P702">
            <v>495</v>
          </cell>
          <cell r="Q702">
            <v>1.93</v>
          </cell>
          <cell r="R702">
            <v>179</v>
          </cell>
          <cell r="S702">
            <v>7.04</v>
          </cell>
          <cell r="T702">
            <v>861</v>
          </cell>
          <cell r="U702">
            <v>78</v>
          </cell>
          <cell r="V702">
            <v>2</v>
          </cell>
          <cell r="W702">
            <v>4</v>
          </cell>
          <cell r="X702">
            <v>11</v>
          </cell>
          <cell r="Y702">
            <v>-7</v>
          </cell>
          <cell r="Z702">
            <v>377</v>
          </cell>
          <cell r="AA702">
            <v>-0.75</v>
          </cell>
          <cell r="AB702">
            <v>1.02</v>
          </cell>
        </row>
        <row r="703">
          <cell r="B703">
            <v>3722</v>
          </cell>
          <cell r="C703" t="str">
            <v xml:space="preserve">O.A.P. INS. MUSICA              </v>
          </cell>
          <cell r="D703">
            <v>10.4329</v>
          </cell>
          <cell r="E703" t="str">
            <v xml:space="preserve">     </v>
          </cell>
          <cell r="F703" t="str">
            <v xml:space="preserve">    </v>
          </cell>
          <cell r="G703" t="str">
            <v xml:space="preserve">     </v>
          </cell>
          <cell r="H703" t="str">
            <v xml:space="preserve">    </v>
          </cell>
          <cell r="I703" t="str">
            <v xml:space="preserve">     </v>
          </cell>
          <cell r="J703" t="str">
            <v xml:space="preserve">    </v>
          </cell>
          <cell r="K703">
            <v>3.34</v>
          </cell>
          <cell r="L703">
            <v>315</v>
          </cell>
          <cell r="M703">
            <v>2.2000000000000002</v>
          </cell>
          <cell r="N703">
            <v>397</v>
          </cell>
          <cell r="O703">
            <v>2.1800000000000002</v>
          </cell>
          <cell r="P703">
            <v>470</v>
          </cell>
          <cell r="Q703">
            <v>1.96</v>
          </cell>
          <cell r="R703">
            <v>176</v>
          </cell>
          <cell r="S703">
            <v>7.08</v>
          </cell>
          <cell r="T703">
            <v>845</v>
          </cell>
          <cell r="U703">
            <v>80</v>
          </cell>
          <cell r="V703">
            <v>3</v>
          </cell>
          <cell r="W703">
            <v>3</v>
          </cell>
          <cell r="X703">
            <v>8</v>
          </cell>
          <cell r="Y703">
            <v>-5</v>
          </cell>
          <cell r="Z703">
            <v>532</v>
          </cell>
          <cell r="AA703">
            <v>0.91</v>
          </cell>
          <cell r="AB703">
            <v>2.11</v>
          </cell>
        </row>
        <row r="704">
          <cell r="B704">
            <v>3483</v>
          </cell>
          <cell r="C704" t="str">
            <v xml:space="preserve">RURALPYME CAJA RURAL            </v>
          </cell>
          <cell r="D704">
            <v>9.8239000000000001</v>
          </cell>
          <cell r="E704" t="str">
            <v xml:space="preserve">     </v>
          </cell>
          <cell r="F704" t="str">
            <v xml:space="preserve">    </v>
          </cell>
          <cell r="G704" t="str">
            <v xml:space="preserve">     </v>
          </cell>
          <cell r="H704" t="str">
            <v xml:space="preserve">    </v>
          </cell>
          <cell r="I704" t="str">
            <v xml:space="preserve">     </v>
          </cell>
          <cell r="J704" t="str">
            <v xml:space="preserve">    </v>
          </cell>
          <cell r="K704">
            <v>3.31</v>
          </cell>
          <cell r="L704">
            <v>322</v>
          </cell>
          <cell r="M704">
            <v>1.75</v>
          </cell>
          <cell r="N704">
            <v>629</v>
          </cell>
          <cell r="O704">
            <v>1.27</v>
          </cell>
          <cell r="P704">
            <v>819</v>
          </cell>
          <cell r="Q704">
            <v>0.45</v>
          </cell>
          <cell r="R704">
            <v>874</v>
          </cell>
          <cell r="S704">
            <v>6.16</v>
          </cell>
          <cell r="T704">
            <v>1087</v>
          </cell>
          <cell r="U704">
            <v>72</v>
          </cell>
          <cell r="V704">
            <v>7</v>
          </cell>
          <cell r="W704">
            <v>2</v>
          </cell>
          <cell r="X704">
            <v>78</v>
          </cell>
          <cell r="Y704">
            <v>-76</v>
          </cell>
          <cell r="Z704">
            <v>474</v>
          </cell>
          <cell r="AA704">
            <v>-13.37</v>
          </cell>
          <cell r="AB704">
            <v>-12.57</v>
          </cell>
        </row>
        <row r="705">
          <cell r="B705">
            <v>3810</v>
          </cell>
          <cell r="C705" t="str">
            <v xml:space="preserve">INDUSTRIAS AJUSCAL              </v>
          </cell>
          <cell r="D705">
            <v>29.221399999999999</v>
          </cell>
          <cell r="E705" t="str">
            <v xml:space="preserve">     </v>
          </cell>
          <cell r="F705" t="str">
            <v xml:space="preserve">    </v>
          </cell>
          <cell r="G705" t="str">
            <v xml:space="preserve">     </v>
          </cell>
          <cell r="H705" t="str">
            <v xml:space="preserve">    </v>
          </cell>
          <cell r="I705" t="str">
            <v xml:space="preserve">     </v>
          </cell>
          <cell r="J705" t="str">
            <v xml:space="preserve">    </v>
          </cell>
          <cell r="K705">
            <v>3.31</v>
          </cell>
          <cell r="L705">
            <v>332</v>
          </cell>
          <cell r="M705">
            <v>2.0299999999999998</v>
          </cell>
          <cell r="N705">
            <v>491</v>
          </cell>
          <cell r="O705">
            <v>2.36</v>
          </cell>
          <cell r="P705">
            <v>377</v>
          </cell>
          <cell r="Q705">
            <v>1.62</v>
          </cell>
          <cell r="R705">
            <v>302</v>
          </cell>
          <cell r="S705">
            <v>5.84</v>
          </cell>
          <cell r="T705">
            <v>1131</v>
          </cell>
          <cell r="U705">
            <v>16</v>
          </cell>
          <cell r="V705" t="str">
            <v xml:space="preserve">      </v>
          </cell>
          <cell r="W705" t="str">
            <v xml:space="preserve">      </v>
          </cell>
          <cell r="X705" t="str">
            <v xml:space="preserve">      </v>
          </cell>
          <cell r="Y705" t="str">
            <v xml:space="preserve">      </v>
          </cell>
          <cell r="Z705">
            <v>87</v>
          </cell>
          <cell r="AA705">
            <v>0.09</v>
          </cell>
          <cell r="AB705">
            <v>2.0699999999999998</v>
          </cell>
        </row>
        <row r="706">
          <cell r="B706">
            <v>3841</v>
          </cell>
          <cell r="C706" t="str">
            <v xml:space="preserve">PROMO.CON.MAPFRE PYMES          </v>
          </cell>
          <cell r="D706">
            <v>29.2379</v>
          </cell>
          <cell r="E706" t="str">
            <v xml:space="preserve">     </v>
          </cell>
          <cell r="F706" t="str">
            <v xml:space="preserve">    </v>
          </cell>
          <cell r="G706" t="str">
            <v xml:space="preserve">     </v>
          </cell>
          <cell r="H706" t="str">
            <v xml:space="preserve">    </v>
          </cell>
          <cell r="I706" t="str">
            <v xml:space="preserve">     </v>
          </cell>
          <cell r="J706" t="str">
            <v xml:space="preserve">    </v>
          </cell>
          <cell r="K706">
            <v>3.31</v>
          </cell>
          <cell r="L706">
            <v>324</v>
          </cell>
          <cell r="M706">
            <v>2.0299999999999998</v>
          </cell>
          <cell r="N706">
            <v>486</v>
          </cell>
          <cell r="O706">
            <v>2.37</v>
          </cell>
          <cell r="P706">
            <v>364</v>
          </cell>
          <cell r="Q706">
            <v>1.64</v>
          </cell>
          <cell r="R706">
            <v>289</v>
          </cell>
          <cell r="S706">
            <v>5.87</v>
          </cell>
          <cell r="T706">
            <v>1123</v>
          </cell>
          <cell r="U706">
            <v>24578</v>
          </cell>
          <cell r="V706">
            <v>167</v>
          </cell>
          <cell r="W706">
            <v>6286</v>
          </cell>
          <cell r="X706">
            <v>1635</v>
          </cell>
          <cell r="Y706">
            <v>4651</v>
          </cell>
          <cell r="Z706">
            <v>157527</v>
          </cell>
          <cell r="AA706">
            <v>0.84</v>
          </cell>
          <cell r="AB706">
            <v>3.03</v>
          </cell>
        </row>
        <row r="707">
          <cell r="B707">
            <v>1339</v>
          </cell>
          <cell r="C707" t="str">
            <v xml:space="preserve">WESTINGHOUSE TECH.SERV.         </v>
          </cell>
          <cell r="D707">
            <v>11.551299999999999</v>
          </cell>
          <cell r="E707" t="str">
            <v xml:space="preserve">     </v>
          </cell>
          <cell r="F707" t="str">
            <v xml:space="preserve">    </v>
          </cell>
          <cell r="G707" t="str">
            <v xml:space="preserve">     </v>
          </cell>
          <cell r="H707" t="str">
            <v xml:space="preserve">    </v>
          </cell>
          <cell r="I707" t="str">
            <v xml:space="preserve">     </v>
          </cell>
          <cell r="J707" t="str">
            <v xml:space="preserve">    </v>
          </cell>
          <cell r="K707">
            <v>3.29</v>
          </cell>
          <cell r="L707">
            <v>344</v>
          </cell>
          <cell r="M707">
            <v>2.4500000000000002</v>
          </cell>
          <cell r="N707">
            <v>262</v>
          </cell>
          <cell r="O707">
            <v>2.25</v>
          </cell>
          <cell r="P707">
            <v>430</v>
          </cell>
          <cell r="Q707">
            <v>0.85</v>
          </cell>
          <cell r="R707">
            <v>717</v>
          </cell>
          <cell r="S707">
            <v>5.86</v>
          </cell>
          <cell r="T707">
            <v>1125</v>
          </cell>
          <cell r="U707">
            <v>379</v>
          </cell>
          <cell r="V707">
            <v>28</v>
          </cell>
          <cell r="W707">
            <v>695</v>
          </cell>
          <cell r="X707">
            <v>63</v>
          </cell>
          <cell r="Y707">
            <v>632</v>
          </cell>
          <cell r="Z707">
            <v>15706</v>
          </cell>
          <cell r="AA707">
            <v>0.98</v>
          </cell>
          <cell r="AB707">
            <v>4.6900000000000004</v>
          </cell>
        </row>
        <row r="708">
          <cell r="B708">
            <v>4014</v>
          </cell>
          <cell r="C708" t="str">
            <v xml:space="preserve">HYDRO HOLDING SPAIN             </v>
          </cell>
          <cell r="D708">
            <v>3.4817</v>
          </cell>
          <cell r="E708" t="str">
            <v xml:space="preserve">     </v>
          </cell>
          <cell r="F708" t="str">
            <v xml:space="preserve">    </v>
          </cell>
          <cell r="G708" t="str">
            <v xml:space="preserve">     </v>
          </cell>
          <cell r="H708" t="str">
            <v xml:space="preserve">    </v>
          </cell>
          <cell r="I708" t="str">
            <v xml:space="preserve">     </v>
          </cell>
          <cell r="J708" t="str">
            <v xml:space="preserve">    </v>
          </cell>
          <cell r="K708">
            <v>3.29</v>
          </cell>
          <cell r="L708">
            <v>341</v>
          </cell>
          <cell r="M708">
            <v>1.9</v>
          </cell>
          <cell r="N708">
            <v>558</v>
          </cell>
          <cell r="O708">
            <v>1.32</v>
          </cell>
          <cell r="P708">
            <v>809</v>
          </cell>
          <cell r="Q708">
            <v>0.75</v>
          </cell>
          <cell r="R708">
            <v>762</v>
          </cell>
          <cell r="S708">
            <v>7.01</v>
          </cell>
          <cell r="T708">
            <v>876</v>
          </cell>
          <cell r="U708">
            <v>102</v>
          </cell>
          <cell r="V708">
            <v>7</v>
          </cell>
          <cell r="W708" t="str">
            <v xml:space="preserve">      </v>
          </cell>
          <cell r="X708">
            <v>10</v>
          </cell>
          <cell r="Y708">
            <v>-10</v>
          </cell>
          <cell r="Z708">
            <v>915</v>
          </cell>
          <cell r="AA708">
            <v>0.5</v>
          </cell>
          <cell r="AB708">
            <v>2.4900000000000002</v>
          </cell>
        </row>
        <row r="709">
          <cell r="B709">
            <v>3400</v>
          </cell>
          <cell r="C709" t="str">
            <v xml:space="preserve">PPC EMPRES.GRUPON LANXESS       </v>
          </cell>
          <cell r="D709">
            <v>2.0150999999999999</v>
          </cell>
          <cell r="E709" t="str">
            <v xml:space="preserve">     </v>
          </cell>
          <cell r="F709" t="str">
            <v xml:space="preserve">    </v>
          </cell>
          <cell r="G709" t="str">
            <v xml:space="preserve">     </v>
          </cell>
          <cell r="H709" t="str">
            <v xml:space="preserve">    </v>
          </cell>
          <cell r="I709" t="str">
            <v xml:space="preserve">     </v>
          </cell>
          <cell r="J709" t="str">
            <v xml:space="preserve">    </v>
          </cell>
          <cell r="K709">
            <v>3.28</v>
          </cell>
          <cell r="L709">
            <v>345</v>
          </cell>
          <cell r="M709">
            <v>1.92</v>
          </cell>
          <cell r="N709">
            <v>537</v>
          </cell>
          <cell r="O709">
            <v>1.71</v>
          </cell>
          <cell r="P709">
            <v>691</v>
          </cell>
          <cell r="Q709">
            <v>1</v>
          </cell>
          <cell r="R709">
            <v>639</v>
          </cell>
          <cell r="S709">
            <v>7.73</v>
          </cell>
          <cell r="T709">
            <v>520</v>
          </cell>
          <cell r="U709">
            <v>44</v>
          </cell>
          <cell r="V709">
            <v>6</v>
          </cell>
          <cell r="W709">
            <v>42</v>
          </cell>
          <cell r="X709">
            <v>37</v>
          </cell>
          <cell r="Y709">
            <v>5</v>
          </cell>
          <cell r="Z709">
            <v>1715</v>
          </cell>
          <cell r="AA709">
            <v>2.16</v>
          </cell>
          <cell r="AB709">
            <v>6.83</v>
          </cell>
        </row>
        <row r="710">
          <cell r="B710">
            <v>3577</v>
          </cell>
          <cell r="C710" t="str">
            <v xml:space="preserve">AYTO. BURGOS                    </v>
          </cell>
          <cell r="D710">
            <v>10.0585</v>
          </cell>
          <cell r="E710" t="str">
            <v xml:space="preserve">     </v>
          </cell>
          <cell r="F710" t="str">
            <v xml:space="preserve">    </v>
          </cell>
          <cell r="G710" t="str">
            <v xml:space="preserve">     </v>
          </cell>
          <cell r="H710" t="str">
            <v xml:space="preserve">    </v>
          </cell>
          <cell r="I710" t="str">
            <v xml:space="preserve">     </v>
          </cell>
          <cell r="J710" t="str">
            <v xml:space="preserve">    </v>
          </cell>
          <cell r="K710">
            <v>3.28</v>
          </cell>
          <cell r="L710">
            <v>347</v>
          </cell>
          <cell r="M710">
            <v>2.29</v>
          </cell>
          <cell r="N710">
            <v>344</v>
          </cell>
          <cell r="O710">
            <v>2.09</v>
          </cell>
          <cell r="P710">
            <v>519</v>
          </cell>
          <cell r="Q710">
            <v>1.77</v>
          </cell>
          <cell r="R710">
            <v>227</v>
          </cell>
          <cell r="S710">
            <v>7.05</v>
          </cell>
          <cell r="T710">
            <v>859</v>
          </cell>
          <cell r="U710">
            <v>1388</v>
          </cell>
          <cell r="V710">
            <v>77</v>
          </cell>
          <cell r="W710">
            <v>2</v>
          </cell>
          <cell r="X710">
            <v>146</v>
          </cell>
          <cell r="Y710">
            <v>-144</v>
          </cell>
          <cell r="Z710">
            <v>5827</v>
          </cell>
          <cell r="AA710">
            <v>-5.6</v>
          </cell>
          <cell r="AB710">
            <v>-4.47</v>
          </cell>
        </row>
        <row r="711">
          <cell r="B711">
            <v>4253</v>
          </cell>
          <cell r="C711" t="str">
            <v xml:space="preserve">AD.PUB.COM.AUT.CANARIAS         </v>
          </cell>
          <cell r="D711">
            <v>10.0397</v>
          </cell>
          <cell r="E711" t="str">
            <v xml:space="preserve">     </v>
          </cell>
          <cell r="F711" t="str">
            <v xml:space="preserve">    </v>
          </cell>
          <cell r="G711" t="str">
            <v xml:space="preserve">     </v>
          </cell>
          <cell r="H711" t="str">
            <v xml:space="preserve">    </v>
          </cell>
          <cell r="I711" t="str">
            <v xml:space="preserve">     </v>
          </cell>
          <cell r="J711" t="str">
            <v xml:space="preserve">    </v>
          </cell>
          <cell r="K711">
            <v>3.28</v>
          </cell>
          <cell r="L711">
            <v>346</v>
          </cell>
          <cell r="M711">
            <v>2.15</v>
          </cell>
          <cell r="N711">
            <v>419</v>
          </cell>
          <cell r="O711">
            <v>2.13</v>
          </cell>
          <cell r="P711">
            <v>496</v>
          </cell>
          <cell r="Q711">
            <v>1.95</v>
          </cell>
          <cell r="R711">
            <v>178</v>
          </cell>
          <cell r="S711">
            <v>7.48</v>
          </cell>
          <cell r="T711">
            <v>676</v>
          </cell>
          <cell r="U711">
            <v>44789</v>
          </cell>
          <cell r="V711">
            <v>993</v>
          </cell>
          <cell r="W711">
            <v>10</v>
          </cell>
          <cell r="X711">
            <v>513</v>
          </cell>
          <cell r="Y711">
            <v>-503</v>
          </cell>
          <cell r="Z711">
            <v>24716</v>
          </cell>
          <cell r="AA711">
            <v>-0.43</v>
          </cell>
          <cell r="AB711">
            <v>1.04</v>
          </cell>
        </row>
        <row r="712">
          <cell r="B712">
            <v>1694</v>
          </cell>
          <cell r="C712" t="str">
            <v xml:space="preserve">GENERAL OPTICA                  </v>
          </cell>
          <cell r="D712">
            <v>14.913500000000001</v>
          </cell>
          <cell r="E712" t="str">
            <v xml:space="preserve">     </v>
          </cell>
          <cell r="F712" t="str">
            <v xml:space="preserve">    </v>
          </cell>
          <cell r="G712" t="str">
            <v xml:space="preserve">     </v>
          </cell>
          <cell r="H712" t="str">
            <v xml:space="preserve">    </v>
          </cell>
          <cell r="I712" t="str">
            <v xml:space="preserve">     </v>
          </cell>
          <cell r="J712" t="str">
            <v xml:space="preserve">    </v>
          </cell>
          <cell r="K712">
            <v>3.27</v>
          </cell>
          <cell r="L712">
            <v>354</v>
          </cell>
          <cell r="M712">
            <v>2.8</v>
          </cell>
          <cell r="N712">
            <v>169</v>
          </cell>
          <cell r="O712">
            <v>2.56</v>
          </cell>
          <cell r="P712">
            <v>283</v>
          </cell>
          <cell r="Q712">
            <v>1.48</v>
          </cell>
          <cell r="R712">
            <v>373</v>
          </cell>
          <cell r="S712">
            <v>8.5399999999999991</v>
          </cell>
          <cell r="T712">
            <v>268</v>
          </cell>
          <cell r="U712">
            <v>2322</v>
          </cell>
          <cell r="V712">
            <v>25</v>
          </cell>
          <cell r="W712">
            <v>698</v>
          </cell>
          <cell r="X712">
            <v>106</v>
          </cell>
          <cell r="Y712">
            <v>592</v>
          </cell>
          <cell r="Z712">
            <v>17930</v>
          </cell>
          <cell r="AA712">
            <v>2.02</v>
          </cell>
          <cell r="AB712">
            <v>6.1</v>
          </cell>
        </row>
        <row r="713">
          <cell r="B713">
            <v>3522</v>
          </cell>
          <cell r="C713" t="str">
            <v xml:space="preserve">EM.CONSELL COM.AMPORDA          </v>
          </cell>
          <cell r="D713">
            <v>17.976199999999999</v>
          </cell>
          <cell r="E713" t="str">
            <v xml:space="preserve">     </v>
          </cell>
          <cell r="F713" t="str">
            <v xml:space="preserve">    </v>
          </cell>
          <cell r="G713" t="str">
            <v xml:space="preserve">     </v>
          </cell>
          <cell r="H713" t="str">
            <v xml:space="preserve">    </v>
          </cell>
          <cell r="I713" t="str">
            <v xml:space="preserve">     </v>
          </cell>
          <cell r="J713" t="str">
            <v xml:space="preserve">    </v>
          </cell>
          <cell r="K713">
            <v>3.27</v>
          </cell>
          <cell r="L713">
            <v>352</v>
          </cell>
          <cell r="M713">
            <v>2.14</v>
          </cell>
          <cell r="N713">
            <v>421</v>
          </cell>
          <cell r="O713">
            <v>1.86</v>
          </cell>
          <cell r="P713">
            <v>644</v>
          </cell>
          <cell r="Q713">
            <v>1.0900000000000001</v>
          </cell>
          <cell r="R713">
            <v>606</v>
          </cell>
          <cell r="S713">
            <v>7.97</v>
          </cell>
          <cell r="T713">
            <v>439</v>
          </cell>
          <cell r="U713">
            <v>59</v>
          </cell>
          <cell r="V713">
            <v>2</v>
          </cell>
          <cell r="W713" t="str">
            <v xml:space="preserve">      </v>
          </cell>
          <cell r="X713" t="str">
            <v xml:space="preserve">      </v>
          </cell>
          <cell r="Y713" t="str">
            <v xml:space="preserve">      </v>
          </cell>
          <cell r="Z713">
            <v>535</v>
          </cell>
          <cell r="AA713">
            <v>1.03</v>
          </cell>
          <cell r="AB713">
            <v>3.95</v>
          </cell>
        </row>
        <row r="714">
          <cell r="B714">
            <v>3481</v>
          </cell>
          <cell r="C714" t="str">
            <v xml:space="preserve">AYTO. GRANOLLERS                </v>
          </cell>
          <cell r="D714">
            <v>1.7437</v>
          </cell>
          <cell r="E714" t="str">
            <v xml:space="preserve">     </v>
          </cell>
          <cell r="F714" t="str">
            <v xml:space="preserve">    </v>
          </cell>
          <cell r="G714" t="str">
            <v xml:space="preserve">     </v>
          </cell>
          <cell r="H714" t="str">
            <v xml:space="preserve">    </v>
          </cell>
          <cell r="I714" t="str">
            <v xml:space="preserve">     </v>
          </cell>
          <cell r="J714" t="str">
            <v xml:space="preserve">    </v>
          </cell>
          <cell r="K714">
            <v>3.26</v>
          </cell>
          <cell r="L714">
            <v>356</v>
          </cell>
          <cell r="M714">
            <v>1.86</v>
          </cell>
          <cell r="N714">
            <v>579</v>
          </cell>
          <cell r="O714">
            <v>1.43</v>
          </cell>
          <cell r="P714">
            <v>779</v>
          </cell>
          <cell r="Q714">
            <v>0.71</v>
          </cell>
          <cell r="R714">
            <v>782</v>
          </cell>
          <cell r="S714">
            <v>7.52</v>
          </cell>
          <cell r="T714">
            <v>655</v>
          </cell>
          <cell r="U714">
            <v>837</v>
          </cell>
          <cell r="V714">
            <v>24</v>
          </cell>
          <cell r="W714" t="str">
            <v xml:space="preserve">      </v>
          </cell>
          <cell r="X714">
            <v>52</v>
          </cell>
          <cell r="Y714">
            <v>-52</v>
          </cell>
          <cell r="Z714">
            <v>2134</v>
          </cell>
          <cell r="AA714">
            <v>-0.67</v>
          </cell>
          <cell r="AB714">
            <v>1.44</v>
          </cell>
        </row>
        <row r="715">
          <cell r="B715">
            <v>3948</v>
          </cell>
          <cell r="C715" t="str">
            <v xml:space="preserve">AYTO. SALAMANCA                 </v>
          </cell>
          <cell r="D715">
            <v>13.5922</v>
          </cell>
          <cell r="E715" t="str">
            <v xml:space="preserve">     </v>
          </cell>
          <cell r="F715" t="str">
            <v xml:space="preserve">    </v>
          </cell>
          <cell r="G715" t="str">
            <v xml:space="preserve">     </v>
          </cell>
          <cell r="H715" t="str">
            <v xml:space="preserve">    </v>
          </cell>
          <cell r="I715" t="str">
            <v xml:space="preserve">     </v>
          </cell>
          <cell r="J715" t="str">
            <v xml:space="preserve">    </v>
          </cell>
          <cell r="K715">
            <v>3.26</v>
          </cell>
          <cell r="L715">
            <v>357</v>
          </cell>
          <cell r="M715">
            <v>1.62</v>
          </cell>
          <cell r="N715">
            <v>663</v>
          </cell>
          <cell r="O715">
            <v>2.42</v>
          </cell>
          <cell r="P715">
            <v>340</v>
          </cell>
          <cell r="Q715">
            <v>2.25</v>
          </cell>
          <cell r="R715">
            <v>124</v>
          </cell>
          <cell r="S715">
            <v>9.82</v>
          </cell>
          <cell r="T715">
            <v>131</v>
          </cell>
          <cell r="U715">
            <v>633</v>
          </cell>
          <cell r="V715">
            <v>7</v>
          </cell>
          <cell r="W715" t="str">
            <v xml:space="preserve">      </v>
          </cell>
          <cell r="X715">
            <v>48</v>
          </cell>
          <cell r="Y715">
            <v>-48</v>
          </cell>
          <cell r="Z715">
            <v>1333</v>
          </cell>
          <cell r="AA715">
            <v>-0.89</v>
          </cell>
          <cell r="AB715">
            <v>1.05</v>
          </cell>
        </row>
        <row r="716">
          <cell r="B716">
            <v>4156</v>
          </cell>
          <cell r="C716" t="str">
            <v xml:space="preserve">AYTO. DE PINTO                  </v>
          </cell>
          <cell r="D716">
            <v>16.036100000000001</v>
          </cell>
          <cell r="E716" t="str">
            <v xml:space="preserve">     </v>
          </cell>
          <cell r="F716" t="str">
            <v xml:space="preserve">    </v>
          </cell>
          <cell r="G716" t="str">
            <v xml:space="preserve">     </v>
          </cell>
          <cell r="H716" t="str">
            <v xml:space="preserve">    </v>
          </cell>
          <cell r="I716" t="str">
            <v xml:space="preserve">     </v>
          </cell>
          <cell r="J716" t="str">
            <v xml:space="preserve">    </v>
          </cell>
          <cell r="K716">
            <v>3.26</v>
          </cell>
          <cell r="L716">
            <v>358</v>
          </cell>
          <cell r="M716">
            <v>2.2000000000000002</v>
          </cell>
          <cell r="N716">
            <v>399</v>
          </cell>
          <cell r="O716">
            <v>2.27</v>
          </cell>
          <cell r="P716">
            <v>414</v>
          </cell>
          <cell r="Q716">
            <v>1.22</v>
          </cell>
          <cell r="R716">
            <v>533</v>
          </cell>
          <cell r="S716">
            <v>8.5</v>
          </cell>
          <cell r="T716">
            <v>284</v>
          </cell>
          <cell r="U716">
            <v>261</v>
          </cell>
          <cell r="V716" t="str">
            <v xml:space="preserve">      </v>
          </cell>
          <cell r="W716" t="str">
            <v xml:space="preserve">      </v>
          </cell>
          <cell r="X716">
            <v>12</v>
          </cell>
          <cell r="Y716">
            <v>-12</v>
          </cell>
          <cell r="Z716">
            <v>332</v>
          </cell>
          <cell r="AA716">
            <v>0.05</v>
          </cell>
          <cell r="AB716">
            <v>0.73</v>
          </cell>
        </row>
        <row r="717">
          <cell r="B717">
            <v>3521</v>
          </cell>
          <cell r="C717" t="str">
            <v xml:space="preserve">AYTO. GAVA                      </v>
          </cell>
          <cell r="D717">
            <v>17.990400000000001</v>
          </cell>
          <cell r="E717" t="str">
            <v xml:space="preserve">     </v>
          </cell>
          <cell r="F717" t="str">
            <v xml:space="preserve">    </v>
          </cell>
          <cell r="G717" t="str">
            <v xml:space="preserve">     </v>
          </cell>
          <cell r="H717" t="str">
            <v xml:space="preserve">    </v>
          </cell>
          <cell r="I717" t="str">
            <v xml:space="preserve">     </v>
          </cell>
          <cell r="J717" t="str">
            <v xml:space="preserve">    </v>
          </cell>
          <cell r="K717">
            <v>3.25</v>
          </cell>
          <cell r="L717">
            <v>359</v>
          </cell>
          <cell r="M717">
            <v>2.12</v>
          </cell>
          <cell r="N717">
            <v>433</v>
          </cell>
          <cell r="O717">
            <v>1.84</v>
          </cell>
          <cell r="P717">
            <v>653</v>
          </cell>
          <cell r="Q717">
            <v>0.95</v>
          </cell>
          <cell r="R717">
            <v>655</v>
          </cell>
          <cell r="S717">
            <v>7.79</v>
          </cell>
          <cell r="T717">
            <v>496</v>
          </cell>
          <cell r="U717">
            <v>188</v>
          </cell>
          <cell r="V717">
            <v>2</v>
          </cell>
          <cell r="W717">
            <v>2</v>
          </cell>
          <cell r="X717">
            <v>4</v>
          </cell>
          <cell r="Y717">
            <v>-2</v>
          </cell>
          <cell r="Z717">
            <v>446</v>
          </cell>
          <cell r="AA717">
            <v>1.02</v>
          </cell>
          <cell r="AB717">
            <v>3.33</v>
          </cell>
        </row>
        <row r="718">
          <cell r="B718">
            <v>984</v>
          </cell>
          <cell r="C718" t="str">
            <v xml:space="preserve">PLAN 1693                       </v>
          </cell>
          <cell r="D718">
            <v>12.4971</v>
          </cell>
          <cell r="E718" t="str">
            <v xml:space="preserve">     </v>
          </cell>
          <cell r="F718" t="str">
            <v xml:space="preserve">    </v>
          </cell>
          <cell r="G718" t="str">
            <v xml:space="preserve">     </v>
          </cell>
          <cell r="H718" t="str">
            <v xml:space="preserve">    </v>
          </cell>
          <cell r="I718" t="str">
            <v xml:space="preserve">     </v>
          </cell>
          <cell r="J718" t="str">
            <v xml:space="preserve">    </v>
          </cell>
          <cell r="K718">
            <v>3.23</v>
          </cell>
          <cell r="L718">
            <v>364</v>
          </cell>
          <cell r="M718">
            <v>3.72</v>
          </cell>
          <cell r="N718">
            <v>53</v>
          </cell>
          <cell r="O718">
            <v>5.98</v>
          </cell>
          <cell r="P718">
            <v>16</v>
          </cell>
          <cell r="Q718">
            <v>4.46</v>
          </cell>
          <cell r="R718">
            <v>21</v>
          </cell>
          <cell r="S718">
            <v>11.2</v>
          </cell>
          <cell r="T718">
            <v>70</v>
          </cell>
          <cell r="U718">
            <v>9</v>
          </cell>
          <cell r="V718">
            <v>1</v>
          </cell>
          <cell r="W718" t="str">
            <v xml:space="preserve">      </v>
          </cell>
          <cell r="X718">
            <v>61</v>
          </cell>
          <cell r="Y718">
            <v>-61</v>
          </cell>
          <cell r="Z718">
            <v>395</v>
          </cell>
          <cell r="AA718">
            <v>1.74</v>
          </cell>
          <cell r="AB718">
            <v>-7.85</v>
          </cell>
        </row>
        <row r="719">
          <cell r="B719">
            <v>3497</v>
          </cell>
          <cell r="C719" t="str">
            <v xml:space="preserve">C.I.AGUAS TENERIFE              </v>
          </cell>
          <cell r="D719">
            <v>10.6953</v>
          </cell>
          <cell r="E719" t="str">
            <v xml:space="preserve">     </v>
          </cell>
          <cell r="F719" t="str">
            <v xml:space="preserve">    </v>
          </cell>
          <cell r="G719" t="str">
            <v xml:space="preserve">     </v>
          </cell>
          <cell r="H719" t="str">
            <v xml:space="preserve">    </v>
          </cell>
          <cell r="I719" t="str">
            <v xml:space="preserve">     </v>
          </cell>
          <cell r="J719" t="str">
            <v xml:space="preserve">    </v>
          </cell>
          <cell r="K719">
            <v>3.21</v>
          </cell>
          <cell r="L719">
            <v>369</v>
          </cell>
          <cell r="M719">
            <v>2.02</v>
          </cell>
          <cell r="N719">
            <v>497</v>
          </cell>
          <cell r="O719">
            <v>2.04</v>
          </cell>
          <cell r="P719">
            <v>546</v>
          </cell>
          <cell r="Q719">
            <v>1.67</v>
          </cell>
          <cell r="R719">
            <v>264</v>
          </cell>
          <cell r="S719">
            <v>6.77</v>
          </cell>
          <cell r="T719">
            <v>947</v>
          </cell>
          <cell r="U719">
            <v>99</v>
          </cell>
          <cell r="V719">
            <v>1</v>
          </cell>
          <cell r="W719">
            <v>5</v>
          </cell>
          <cell r="X719" t="str">
            <v xml:space="preserve">      </v>
          </cell>
          <cell r="Y719">
            <v>5</v>
          </cell>
          <cell r="Z719">
            <v>375</v>
          </cell>
          <cell r="AA719">
            <v>0.44</v>
          </cell>
          <cell r="AB719">
            <v>2.96</v>
          </cell>
        </row>
        <row r="720">
          <cell r="B720">
            <v>259</v>
          </cell>
          <cell r="C720" t="str">
            <v xml:space="preserve">ARCELOR                         </v>
          </cell>
          <cell r="D720">
            <v>11.179500000000001</v>
          </cell>
          <cell r="E720" t="str">
            <v xml:space="preserve">     </v>
          </cell>
          <cell r="F720" t="str">
            <v xml:space="preserve">    </v>
          </cell>
          <cell r="G720" t="str">
            <v xml:space="preserve">     </v>
          </cell>
          <cell r="H720" t="str">
            <v xml:space="preserve">    </v>
          </cell>
          <cell r="I720" t="str">
            <v xml:space="preserve">     </v>
          </cell>
          <cell r="J720" t="str">
            <v xml:space="preserve">    </v>
          </cell>
          <cell r="K720">
            <v>3.2</v>
          </cell>
          <cell r="L720">
            <v>372</v>
          </cell>
          <cell r="M720">
            <v>1.81</v>
          </cell>
          <cell r="N720">
            <v>606</v>
          </cell>
          <cell r="O720">
            <v>0.64</v>
          </cell>
          <cell r="P720">
            <v>972</v>
          </cell>
          <cell r="Q720">
            <v>-1.65</v>
          </cell>
          <cell r="R720">
            <v>1175</v>
          </cell>
          <cell r="S720">
            <v>6.81</v>
          </cell>
          <cell r="T720">
            <v>939</v>
          </cell>
          <cell r="U720">
            <v>23</v>
          </cell>
          <cell r="V720" t="str">
            <v xml:space="preserve">      </v>
          </cell>
          <cell r="W720">
            <v>59</v>
          </cell>
          <cell r="X720">
            <v>112</v>
          </cell>
          <cell r="Y720">
            <v>-53</v>
          </cell>
          <cell r="Z720">
            <v>1870</v>
          </cell>
          <cell r="AA720">
            <v>-3.78</v>
          </cell>
          <cell r="AB720">
            <v>-0.78</v>
          </cell>
        </row>
        <row r="721">
          <cell r="B721">
            <v>3537</v>
          </cell>
          <cell r="C721" t="str">
            <v xml:space="preserve">EM.AJUNT.DE GALONGE             </v>
          </cell>
          <cell r="D721">
            <v>17.7362</v>
          </cell>
          <cell r="E721" t="str">
            <v xml:space="preserve">     </v>
          </cell>
          <cell r="F721" t="str">
            <v xml:space="preserve">    </v>
          </cell>
          <cell r="G721" t="str">
            <v xml:space="preserve">     </v>
          </cell>
          <cell r="H721" t="str">
            <v xml:space="preserve">    </v>
          </cell>
          <cell r="I721" t="str">
            <v xml:space="preserve">     </v>
          </cell>
          <cell r="J721" t="str">
            <v xml:space="preserve">    </v>
          </cell>
          <cell r="K721">
            <v>3.19</v>
          </cell>
          <cell r="L721">
            <v>374</v>
          </cell>
          <cell r="M721">
            <v>2.0499999999999998</v>
          </cell>
          <cell r="N721">
            <v>472</v>
          </cell>
          <cell r="O721">
            <v>1.78</v>
          </cell>
          <cell r="P721">
            <v>673</v>
          </cell>
          <cell r="Q721">
            <v>1.02</v>
          </cell>
          <cell r="R721">
            <v>628</v>
          </cell>
          <cell r="S721">
            <v>7.95</v>
          </cell>
          <cell r="T721">
            <v>446</v>
          </cell>
          <cell r="U721">
            <v>182</v>
          </cell>
          <cell r="V721">
            <v>6</v>
          </cell>
          <cell r="W721">
            <v>5</v>
          </cell>
          <cell r="X721">
            <v>3</v>
          </cell>
          <cell r="Y721">
            <v>2</v>
          </cell>
          <cell r="Z721">
            <v>711</v>
          </cell>
          <cell r="AA721">
            <v>1.22</v>
          </cell>
          <cell r="AB721">
            <v>4.37</v>
          </cell>
        </row>
        <row r="722">
          <cell r="B722">
            <v>3798</v>
          </cell>
          <cell r="C722" t="str">
            <v xml:space="preserve">FLINT GROUP IBERIA              </v>
          </cell>
          <cell r="D722">
            <v>9.8088999999999995</v>
          </cell>
          <cell r="E722" t="str">
            <v xml:space="preserve">     </v>
          </cell>
          <cell r="F722" t="str">
            <v xml:space="preserve">    </v>
          </cell>
          <cell r="G722" t="str">
            <v xml:space="preserve">     </v>
          </cell>
          <cell r="H722" t="str">
            <v xml:space="preserve">    </v>
          </cell>
          <cell r="I722" t="str">
            <v xml:space="preserve">     </v>
          </cell>
          <cell r="J722" t="str">
            <v xml:space="preserve">    </v>
          </cell>
          <cell r="K722">
            <v>3.18</v>
          </cell>
          <cell r="L722">
            <v>377</v>
          </cell>
          <cell r="M722">
            <v>2.17</v>
          </cell>
          <cell r="N722">
            <v>410</v>
          </cell>
          <cell r="O722">
            <v>1.95</v>
          </cell>
          <cell r="P722">
            <v>613</v>
          </cell>
          <cell r="Q722">
            <v>1.64</v>
          </cell>
          <cell r="R722">
            <v>287</v>
          </cell>
          <cell r="S722">
            <v>6.9</v>
          </cell>
          <cell r="T722">
            <v>912</v>
          </cell>
          <cell r="U722">
            <v>54</v>
          </cell>
          <cell r="V722">
            <v>1</v>
          </cell>
          <cell r="W722">
            <v>33</v>
          </cell>
          <cell r="X722" t="str">
            <v xml:space="preserve">      </v>
          </cell>
          <cell r="Y722">
            <v>33</v>
          </cell>
          <cell r="Z722">
            <v>799</v>
          </cell>
          <cell r="AA722">
            <v>-8.6999999999999993</v>
          </cell>
          <cell r="AB722">
            <v>-5.82</v>
          </cell>
        </row>
        <row r="723">
          <cell r="B723">
            <v>4010</v>
          </cell>
          <cell r="C723" t="str">
            <v xml:space="preserve">EXCMA.DIP.PR.BADAJOZ            </v>
          </cell>
          <cell r="D723">
            <v>9.2677999999999994</v>
          </cell>
          <cell r="E723" t="str">
            <v xml:space="preserve">     </v>
          </cell>
          <cell r="F723" t="str">
            <v xml:space="preserve">    </v>
          </cell>
          <cell r="G723" t="str">
            <v xml:space="preserve">     </v>
          </cell>
          <cell r="H723" t="str">
            <v xml:space="preserve">    </v>
          </cell>
          <cell r="I723" t="str">
            <v xml:space="preserve">     </v>
          </cell>
          <cell r="J723" t="str">
            <v xml:space="preserve">    </v>
          </cell>
          <cell r="K723">
            <v>3.17</v>
          </cell>
          <cell r="L723">
            <v>380</v>
          </cell>
          <cell r="M723">
            <v>2.15</v>
          </cell>
          <cell r="N723">
            <v>415</v>
          </cell>
          <cell r="O723">
            <v>1.95</v>
          </cell>
          <cell r="P723">
            <v>615</v>
          </cell>
          <cell r="Q723">
            <v>1.63</v>
          </cell>
          <cell r="R723">
            <v>292</v>
          </cell>
          <cell r="S723">
            <v>6.92</v>
          </cell>
          <cell r="T723">
            <v>907</v>
          </cell>
          <cell r="U723">
            <v>766</v>
          </cell>
          <cell r="V723">
            <v>25</v>
          </cell>
          <cell r="W723">
            <v>135</v>
          </cell>
          <cell r="X723">
            <v>82</v>
          </cell>
          <cell r="Y723">
            <v>53</v>
          </cell>
          <cell r="Z723">
            <v>2817</v>
          </cell>
          <cell r="AA723">
            <v>-17.38</v>
          </cell>
          <cell r="AB723">
            <v>-14.64</v>
          </cell>
        </row>
        <row r="724">
          <cell r="B724">
            <v>4115</v>
          </cell>
          <cell r="C724" t="str">
            <v xml:space="preserve">DIPUTACION LLEIDA               </v>
          </cell>
          <cell r="D724">
            <v>17.124700000000001</v>
          </cell>
          <cell r="E724" t="str">
            <v xml:space="preserve">     </v>
          </cell>
          <cell r="F724" t="str">
            <v xml:space="preserve">    </v>
          </cell>
          <cell r="G724" t="str">
            <v xml:space="preserve">     </v>
          </cell>
          <cell r="H724" t="str">
            <v xml:space="preserve">    </v>
          </cell>
          <cell r="I724" t="str">
            <v xml:space="preserve">     </v>
          </cell>
          <cell r="J724" t="str">
            <v xml:space="preserve">    </v>
          </cell>
          <cell r="K724">
            <v>3.16</v>
          </cell>
          <cell r="L724">
            <v>382</v>
          </cell>
          <cell r="M724">
            <v>2.33</v>
          </cell>
          <cell r="N724">
            <v>318</v>
          </cell>
          <cell r="O724">
            <v>2.17</v>
          </cell>
          <cell r="P724">
            <v>473</v>
          </cell>
          <cell r="Q724">
            <v>1.21</v>
          </cell>
          <cell r="R724">
            <v>535</v>
          </cell>
          <cell r="S724">
            <v>8.3800000000000008</v>
          </cell>
          <cell r="T724">
            <v>324</v>
          </cell>
          <cell r="U724">
            <v>625</v>
          </cell>
          <cell r="V724">
            <v>33</v>
          </cell>
          <cell r="W724">
            <v>21</v>
          </cell>
          <cell r="X724">
            <v>55</v>
          </cell>
          <cell r="Y724">
            <v>-34</v>
          </cell>
          <cell r="Z724">
            <v>3970</v>
          </cell>
          <cell r="AA724">
            <v>0.71</v>
          </cell>
          <cell r="AB724">
            <v>3.15</v>
          </cell>
        </row>
        <row r="725">
          <cell r="B725">
            <v>3124</v>
          </cell>
          <cell r="C725" t="str">
            <v xml:space="preserve">ATENC.PRIM.ALT CAMP             </v>
          </cell>
          <cell r="D725">
            <v>11.106400000000001</v>
          </cell>
          <cell r="E725" t="str">
            <v xml:space="preserve">     </v>
          </cell>
          <cell r="F725" t="str">
            <v xml:space="preserve">    </v>
          </cell>
          <cell r="G725" t="str">
            <v xml:space="preserve">     </v>
          </cell>
          <cell r="H725" t="str">
            <v xml:space="preserve">    </v>
          </cell>
          <cell r="I725" t="str">
            <v xml:space="preserve">     </v>
          </cell>
          <cell r="J725" t="str">
            <v xml:space="preserve">    </v>
          </cell>
          <cell r="K725">
            <v>3.15</v>
          </cell>
          <cell r="L725">
            <v>385</v>
          </cell>
          <cell r="M725">
            <v>1.78</v>
          </cell>
          <cell r="N725">
            <v>617</v>
          </cell>
          <cell r="O725">
            <v>0.63</v>
          </cell>
          <cell r="P725">
            <v>976</v>
          </cell>
          <cell r="Q725">
            <v>-1.66</v>
          </cell>
          <cell r="R725">
            <v>1176</v>
          </cell>
          <cell r="S725">
            <v>6.81</v>
          </cell>
          <cell r="T725">
            <v>940</v>
          </cell>
          <cell r="U725">
            <v>17</v>
          </cell>
          <cell r="V725" t="str">
            <v xml:space="preserve">      </v>
          </cell>
          <cell r="W725" t="str">
            <v xml:space="preserve">      </v>
          </cell>
          <cell r="X725" t="str">
            <v xml:space="preserve">      </v>
          </cell>
          <cell r="Y725" t="str">
            <v xml:space="preserve">      </v>
          </cell>
          <cell r="Z725">
            <v>165</v>
          </cell>
          <cell r="AA725">
            <v>0.06</v>
          </cell>
          <cell r="AB725">
            <v>2.0299999999999998</v>
          </cell>
        </row>
        <row r="726">
          <cell r="B726">
            <v>3945</v>
          </cell>
          <cell r="C726" t="str">
            <v xml:space="preserve">AYTO. DE TORRELAVEGA            </v>
          </cell>
          <cell r="D726">
            <v>10.6447</v>
          </cell>
          <cell r="E726" t="str">
            <v xml:space="preserve">     </v>
          </cell>
          <cell r="F726" t="str">
            <v xml:space="preserve">    </v>
          </cell>
          <cell r="G726" t="str">
            <v xml:space="preserve">     </v>
          </cell>
          <cell r="H726" t="str">
            <v xml:space="preserve">    </v>
          </cell>
          <cell r="I726" t="str">
            <v xml:space="preserve">     </v>
          </cell>
          <cell r="J726" t="str">
            <v xml:space="preserve">    </v>
          </cell>
          <cell r="K726">
            <v>3.15</v>
          </cell>
          <cell r="L726">
            <v>384</v>
          </cell>
          <cell r="M726">
            <v>2.08</v>
          </cell>
          <cell r="N726">
            <v>453</v>
          </cell>
          <cell r="O726">
            <v>2.17</v>
          </cell>
          <cell r="P726">
            <v>474</v>
          </cell>
          <cell r="Q726">
            <v>1.81</v>
          </cell>
          <cell r="R726">
            <v>220</v>
          </cell>
          <cell r="S726">
            <v>6.66</v>
          </cell>
          <cell r="T726">
            <v>965</v>
          </cell>
          <cell r="U726">
            <v>301</v>
          </cell>
          <cell r="V726">
            <v>11</v>
          </cell>
          <cell r="W726" t="str">
            <v xml:space="preserve">      </v>
          </cell>
          <cell r="X726">
            <v>15</v>
          </cell>
          <cell r="Y726">
            <v>-15</v>
          </cell>
          <cell r="Z726">
            <v>303</v>
          </cell>
          <cell r="AA726">
            <v>-13.82</v>
          </cell>
          <cell r="AB726">
            <v>-13.95</v>
          </cell>
        </row>
        <row r="727">
          <cell r="B727">
            <v>4157</v>
          </cell>
          <cell r="C727" t="str">
            <v xml:space="preserve">AYTO.DE CIEZA                   </v>
          </cell>
          <cell r="D727">
            <v>111.9341</v>
          </cell>
          <cell r="E727" t="str">
            <v xml:space="preserve">     </v>
          </cell>
          <cell r="F727" t="str">
            <v xml:space="preserve">    </v>
          </cell>
          <cell r="G727" t="str">
            <v xml:space="preserve">     </v>
          </cell>
          <cell r="H727" t="str">
            <v xml:space="preserve">    </v>
          </cell>
          <cell r="I727" t="str">
            <v xml:space="preserve">     </v>
          </cell>
          <cell r="J727" t="str">
            <v xml:space="preserve">    </v>
          </cell>
          <cell r="K727">
            <v>3.15</v>
          </cell>
          <cell r="L727">
            <v>387</v>
          </cell>
          <cell r="M727">
            <v>2.2200000000000002</v>
          </cell>
          <cell r="N727">
            <v>387</v>
          </cell>
          <cell r="O727">
            <v>2.46</v>
          </cell>
          <cell r="P727">
            <v>332</v>
          </cell>
          <cell r="Q727">
            <v>1.42</v>
          </cell>
          <cell r="R727">
            <v>433</v>
          </cell>
          <cell r="S727">
            <v>7.55</v>
          </cell>
          <cell r="T727">
            <v>633</v>
          </cell>
          <cell r="U727">
            <v>190</v>
          </cell>
          <cell r="V727" t="str">
            <v xml:space="preserve">      </v>
          </cell>
          <cell r="W727" t="str">
            <v xml:space="preserve">      </v>
          </cell>
          <cell r="X727">
            <v>4</v>
          </cell>
          <cell r="Y727">
            <v>-4</v>
          </cell>
          <cell r="Z727">
            <v>162</v>
          </cell>
          <cell r="AA727">
            <v>0.84</v>
          </cell>
          <cell r="AB727">
            <v>1.01</v>
          </cell>
        </row>
        <row r="728">
          <cell r="B728">
            <v>2503</v>
          </cell>
          <cell r="C728" t="str">
            <v xml:space="preserve">COFAS                           </v>
          </cell>
          <cell r="D728">
            <v>23.694900000000001</v>
          </cell>
          <cell r="E728" t="str">
            <v xml:space="preserve">     </v>
          </cell>
          <cell r="F728" t="str">
            <v xml:space="preserve">    </v>
          </cell>
          <cell r="G728" t="str">
            <v xml:space="preserve">     </v>
          </cell>
          <cell r="H728" t="str">
            <v xml:space="preserve">    </v>
          </cell>
          <cell r="I728" t="str">
            <v xml:space="preserve">     </v>
          </cell>
          <cell r="J728" t="str">
            <v xml:space="preserve">    </v>
          </cell>
          <cell r="K728">
            <v>3.14</v>
          </cell>
          <cell r="L728">
            <v>395</v>
          </cell>
          <cell r="M728">
            <v>1.89</v>
          </cell>
          <cell r="N728">
            <v>564</v>
          </cell>
          <cell r="O728">
            <v>2.02</v>
          </cell>
          <cell r="P728">
            <v>562</v>
          </cell>
          <cell r="Q728">
            <v>2.63</v>
          </cell>
          <cell r="R728">
            <v>99</v>
          </cell>
          <cell r="S728">
            <v>10.36</v>
          </cell>
          <cell r="T728">
            <v>110</v>
          </cell>
          <cell r="U728">
            <v>56</v>
          </cell>
          <cell r="V728">
            <v>9</v>
          </cell>
          <cell r="W728">
            <v>22</v>
          </cell>
          <cell r="X728">
            <v>41</v>
          </cell>
          <cell r="Y728">
            <v>-19</v>
          </cell>
          <cell r="Z728">
            <v>677</v>
          </cell>
          <cell r="AA728">
            <v>1.19</v>
          </cell>
          <cell r="AB728">
            <v>3.61</v>
          </cell>
        </row>
        <row r="729">
          <cell r="B729">
            <v>3480</v>
          </cell>
          <cell r="C729" t="str">
            <v xml:space="preserve">ENT.LOC.PRINC.ASTURIAS          </v>
          </cell>
          <cell r="D729">
            <v>11.254799999999999</v>
          </cell>
          <cell r="E729" t="str">
            <v xml:space="preserve">     </v>
          </cell>
          <cell r="F729" t="str">
            <v xml:space="preserve">    </v>
          </cell>
          <cell r="G729" t="str">
            <v xml:space="preserve">     </v>
          </cell>
          <cell r="H729" t="str">
            <v xml:space="preserve">    </v>
          </cell>
          <cell r="I729" t="str">
            <v xml:space="preserve">     </v>
          </cell>
          <cell r="J729" t="str">
            <v xml:space="preserve">    </v>
          </cell>
          <cell r="K729">
            <v>3.14</v>
          </cell>
          <cell r="L729">
            <v>391</v>
          </cell>
          <cell r="M729">
            <v>2.09</v>
          </cell>
          <cell r="N729">
            <v>448</v>
          </cell>
          <cell r="O729">
            <v>2.1</v>
          </cell>
          <cell r="P729">
            <v>513</v>
          </cell>
          <cell r="Q729">
            <v>1.77</v>
          </cell>
          <cell r="R729">
            <v>230</v>
          </cell>
          <cell r="S729">
            <v>6.93</v>
          </cell>
          <cell r="T729">
            <v>906</v>
          </cell>
          <cell r="U729">
            <v>2715</v>
          </cell>
          <cell r="V729">
            <v>80</v>
          </cell>
          <cell r="W729">
            <v>5</v>
          </cell>
          <cell r="X729">
            <v>99</v>
          </cell>
          <cell r="Y729">
            <v>-94</v>
          </cell>
          <cell r="Z729">
            <v>3224</v>
          </cell>
          <cell r="AA729">
            <v>-0.17</v>
          </cell>
          <cell r="AB729">
            <v>7.0000000000000007E-2</v>
          </cell>
        </row>
        <row r="730">
          <cell r="B730">
            <v>3621</v>
          </cell>
          <cell r="C730" t="str">
            <v xml:space="preserve">MUTUA DE PROPIETARIOS           </v>
          </cell>
          <cell r="D730">
            <v>1.6836</v>
          </cell>
          <cell r="E730" t="str">
            <v xml:space="preserve">     </v>
          </cell>
          <cell r="F730" t="str">
            <v xml:space="preserve">    </v>
          </cell>
          <cell r="G730" t="str">
            <v xml:space="preserve">     </v>
          </cell>
          <cell r="H730" t="str">
            <v xml:space="preserve">    </v>
          </cell>
          <cell r="I730" t="str">
            <v xml:space="preserve">     </v>
          </cell>
          <cell r="J730" t="str">
            <v xml:space="preserve">    </v>
          </cell>
          <cell r="K730">
            <v>3.14</v>
          </cell>
          <cell r="L730">
            <v>392</v>
          </cell>
          <cell r="M730">
            <v>1.8</v>
          </cell>
          <cell r="N730">
            <v>614</v>
          </cell>
          <cell r="O730">
            <v>1.44</v>
          </cell>
          <cell r="P730">
            <v>776</v>
          </cell>
          <cell r="Q730">
            <v>0.74</v>
          </cell>
          <cell r="R730">
            <v>766</v>
          </cell>
          <cell r="S730">
            <v>7.46</v>
          </cell>
          <cell r="T730">
            <v>682</v>
          </cell>
          <cell r="U730">
            <v>227</v>
          </cell>
          <cell r="V730">
            <v>4</v>
          </cell>
          <cell r="W730">
            <v>138</v>
          </cell>
          <cell r="X730">
            <v>7</v>
          </cell>
          <cell r="Y730">
            <v>131</v>
          </cell>
          <cell r="Z730">
            <v>1685</v>
          </cell>
          <cell r="AA730">
            <v>0.42</v>
          </cell>
          <cell r="AB730">
            <v>12.58</v>
          </cell>
        </row>
        <row r="731">
          <cell r="B731">
            <v>3643</v>
          </cell>
          <cell r="C731" t="str">
            <v xml:space="preserve">UNIVERSI.JAUME I CASTELLO       </v>
          </cell>
          <cell r="D731">
            <v>17.279599999999999</v>
          </cell>
          <cell r="E731" t="str">
            <v xml:space="preserve">     </v>
          </cell>
          <cell r="F731" t="str">
            <v xml:space="preserve">    </v>
          </cell>
          <cell r="G731" t="str">
            <v xml:space="preserve">     </v>
          </cell>
          <cell r="H731" t="str">
            <v xml:space="preserve">    </v>
          </cell>
          <cell r="I731" t="str">
            <v xml:space="preserve">     </v>
          </cell>
          <cell r="J731" t="str">
            <v xml:space="preserve">    </v>
          </cell>
          <cell r="K731">
            <v>3.13</v>
          </cell>
          <cell r="L731">
            <v>401</v>
          </cell>
          <cell r="M731">
            <v>1.92</v>
          </cell>
          <cell r="N731">
            <v>538</v>
          </cell>
          <cell r="O731">
            <v>2.33</v>
          </cell>
          <cell r="P731">
            <v>392</v>
          </cell>
          <cell r="Q731">
            <v>1.07</v>
          </cell>
          <cell r="R731">
            <v>610</v>
          </cell>
          <cell r="S731">
            <v>7.93</v>
          </cell>
          <cell r="T731">
            <v>455</v>
          </cell>
          <cell r="U731">
            <v>1575</v>
          </cell>
          <cell r="V731">
            <v>7</v>
          </cell>
          <cell r="W731">
            <v>7</v>
          </cell>
          <cell r="X731">
            <v>57</v>
          </cell>
          <cell r="Y731">
            <v>-50</v>
          </cell>
          <cell r="Z731">
            <v>3692</v>
          </cell>
          <cell r="AA731">
            <v>0.57999999999999996</v>
          </cell>
          <cell r="AB731">
            <v>2.31</v>
          </cell>
        </row>
        <row r="732">
          <cell r="B732">
            <v>4189</v>
          </cell>
          <cell r="C732" t="str">
            <v xml:space="preserve">AYTO. LLEIDA                    </v>
          </cell>
          <cell r="D732">
            <v>10.0991</v>
          </cell>
          <cell r="E732" t="str">
            <v xml:space="preserve">     </v>
          </cell>
          <cell r="F732" t="str">
            <v xml:space="preserve">    </v>
          </cell>
          <cell r="G732" t="str">
            <v xml:space="preserve">     </v>
          </cell>
          <cell r="H732" t="str">
            <v xml:space="preserve">    </v>
          </cell>
          <cell r="I732" t="str">
            <v xml:space="preserve">     </v>
          </cell>
          <cell r="J732" t="str">
            <v xml:space="preserve">    </v>
          </cell>
          <cell r="K732">
            <v>3.13</v>
          </cell>
          <cell r="L732">
            <v>400</v>
          </cell>
          <cell r="M732">
            <v>2.2799999999999998</v>
          </cell>
          <cell r="N732">
            <v>355</v>
          </cell>
          <cell r="O732">
            <v>2.08</v>
          </cell>
          <cell r="P732">
            <v>528</v>
          </cell>
          <cell r="Q732">
            <v>1.1499999999999999</v>
          </cell>
          <cell r="R732">
            <v>562</v>
          </cell>
          <cell r="S732">
            <v>8.1199999999999992</v>
          </cell>
          <cell r="T732">
            <v>402</v>
          </cell>
          <cell r="U732">
            <v>951</v>
          </cell>
          <cell r="V732">
            <v>10</v>
          </cell>
          <cell r="W732">
            <v>2</v>
          </cell>
          <cell r="X732">
            <v>36</v>
          </cell>
          <cell r="Y732">
            <v>-34</v>
          </cell>
          <cell r="Z732">
            <v>1866</v>
          </cell>
          <cell r="AA732">
            <v>0.6</v>
          </cell>
          <cell r="AB732">
            <v>1.93</v>
          </cell>
        </row>
        <row r="733">
          <cell r="B733">
            <v>4273</v>
          </cell>
          <cell r="C733" t="str">
            <v xml:space="preserve">UNIVERSITAT DE VALENCIA         </v>
          </cell>
          <cell r="D733">
            <v>16.0975</v>
          </cell>
          <cell r="E733" t="str">
            <v xml:space="preserve">     </v>
          </cell>
          <cell r="F733" t="str">
            <v xml:space="preserve">    </v>
          </cell>
          <cell r="G733" t="str">
            <v xml:space="preserve">     </v>
          </cell>
          <cell r="H733" t="str">
            <v xml:space="preserve">    </v>
          </cell>
          <cell r="I733" t="str">
            <v xml:space="preserve">     </v>
          </cell>
          <cell r="J733" t="str">
            <v xml:space="preserve">    </v>
          </cell>
          <cell r="K733">
            <v>3.13</v>
          </cell>
          <cell r="L733">
            <v>398</v>
          </cell>
          <cell r="M733">
            <v>1.93</v>
          </cell>
          <cell r="N733">
            <v>536</v>
          </cell>
          <cell r="O733">
            <v>2.34</v>
          </cell>
          <cell r="P733">
            <v>387</v>
          </cell>
          <cell r="Q733">
            <v>1.0900000000000001</v>
          </cell>
          <cell r="R733">
            <v>604</v>
          </cell>
          <cell r="S733">
            <v>8.0399999999999991</v>
          </cell>
          <cell r="T733">
            <v>422</v>
          </cell>
          <cell r="U733">
            <v>7282</v>
          </cell>
          <cell r="V733">
            <v>35</v>
          </cell>
          <cell r="W733">
            <v>8</v>
          </cell>
          <cell r="X733">
            <v>113</v>
          </cell>
          <cell r="Y733">
            <v>-105</v>
          </cell>
          <cell r="Z733">
            <v>6911</v>
          </cell>
          <cell r="AA733">
            <v>0.55000000000000004</v>
          </cell>
          <cell r="AB733">
            <v>2.23</v>
          </cell>
        </row>
        <row r="734">
          <cell r="B734">
            <v>3673</v>
          </cell>
          <cell r="C734" t="str">
            <v xml:space="preserve">EMPLEAD.ADMIN.GUADALAJARA       </v>
          </cell>
          <cell r="D734">
            <v>19.072700000000001</v>
          </cell>
          <cell r="E734" t="str">
            <v xml:space="preserve">     </v>
          </cell>
          <cell r="F734" t="str">
            <v xml:space="preserve">    </v>
          </cell>
          <cell r="G734" t="str">
            <v xml:space="preserve">     </v>
          </cell>
          <cell r="H734" t="str">
            <v xml:space="preserve">    </v>
          </cell>
          <cell r="I734" t="str">
            <v xml:space="preserve">     </v>
          </cell>
          <cell r="J734" t="str">
            <v xml:space="preserve">    </v>
          </cell>
          <cell r="K734">
            <v>3.12</v>
          </cell>
          <cell r="L734">
            <v>408</v>
          </cell>
          <cell r="M734">
            <v>2.17</v>
          </cell>
          <cell r="N734">
            <v>411</v>
          </cell>
          <cell r="O734">
            <v>3.39</v>
          </cell>
          <cell r="P734">
            <v>117</v>
          </cell>
          <cell r="Q734">
            <v>1.58</v>
          </cell>
          <cell r="R734">
            <v>333</v>
          </cell>
          <cell r="S734">
            <v>9.8699999999999992</v>
          </cell>
          <cell r="T734">
            <v>130</v>
          </cell>
          <cell r="U734">
            <v>1407</v>
          </cell>
          <cell r="V734">
            <v>13</v>
          </cell>
          <cell r="W734">
            <v>12</v>
          </cell>
          <cell r="X734">
            <v>80</v>
          </cell>
          <cell r="Y734">
            <v>-68</v>
          </cell>
          <cell r="Z734">
            <v>1982</v>
          </cell>
          <cell r="AA734">
            <v>0.03</v>
          </cell>
          <cell r="AB734">
            <v>1.48</v>
          </cell>
        </row>
        <row r="735">
          <cell r="B735">
            <v>3910</v>
          </cell>
          <cell r="C735" t="str">
            <v xml:space="preserve">EM.TELEF.ON THE SPOT SERV.      </v>
          </cell>
          <cell r="D735">
            <v>28.613399999999999</v>
          </cell>
          <cell r="E735" t="str">
            <v xml:space="preserve">     </v>
          </cell>
          <cell r="F735" t="str">
            <v xml:space="preserve">    </v>
          </cell>
          <cell r="G735" t="str">
            <v xml:space="preserve">     </v>
          </cell>
          <cell r="H735" t="str">
            <v xml:space="preserve">    </v>
          </cell>
          <cell r="I735" t="str">
            <v xml:space="preserve">     </v>
          </cell>
          <cell r="J735" t="str">
            <v xml:space="preserve">    </v>
          </cell>
          <cell r="K735">
            <v>3.12</v>
          </cell>
          <cell r="L735">
            <v>404</v>
          </cell>
          <cell r="M735">
            <v>2.39</v>
          </cell>
          <cell r="N735">
            <v>283</v>
          </cell>
          <cell r="O735">
            <v>2.25</v>
          </cell>
          <cell r="P735">
            <v>424</v>
          </cell>
          <cell r="Q735">
            <v>1.27</v>
          </cell>
          <cell r="R735">
            <v>501</v>
          </cell>
          <cell r="S735">
            <v>7.56</v>
          </cell>
          <cell r="T735">
            <v>624</v>
          </cell>
          <cell r="U735">
            <v>587</v>
          </cell>
          <cell r="V735" t="str">
            <v xml:space="preserve">      </v>
          </cell>
          <cell r="W735">
            <v>567</v>
          </cell>
          <cell r="X735" t="str">
            <v xml:space="preserve">      </v>
          </cell>
          <cell r="Y735">
            <v>567</v>
          </cell>
          <cell r="Z735">
            <v>8042</v>
          </cell>
          <cell r="AA735">
            <v>5.3</v>
          </cell>
          <cell r="AB735">
            <v>8.82</v>
          </cell>
        </row>
        <row r="736">
          <cell r="B736">
            <v>3977</v>
          </cell>
          <cell r="C736" t="str">
            <v xml:space="preserve">G.DP.PR.CASTELLON O.A.          </v>
          </cell>
          <cell r="D736">
            <v>15.241400000000001</v>
          </cell>
          <cell r="E736" t="str">
            <v xml:space="preserve">     </v>
          </cell>
          <cell r="F736" t="str">
            <v xml:space="preserve">    </v>
          </cell>
          <cell r="G736" t="str">
            <v xml:space="preserve">     </v>
          </cell>
          <cell r="H736" t="str">
            <v xml:space="preserve">    </v>
          </cell>
          <cell r="I736" t="str">
            <v xml:space="preserve">     </v>
          </cell>
          <cell r="J736" t="str">
            <v xml:space="preserve">    </v>
          </cell>
          <cell r="K736">
            <v>3.12</v>
          </cell>
          <cell r="L736">
            <v>411</v>
          </cell>
          <cell r="M736">
            <v>1.92</v>
          </cell>
          <cell r="N736">
            <v>540</v>
          </cell>
          <cell r="O736">
            <v>2.34</v>
          </cell>
          <cell r="P736">
            <v>390</v>
          </cell>
          <cell r="Q736">
            <v>1.1000000000000001</v>
          </cell>
          <cell r="R736">
            <v>597</v>
          </cell>
          <cell r="S736">
            <v>8.02</v>
          </cell>
          <cell r="T736">
            <v>426</v>
          </cell>
          <cell r="U736">
            <v>1309</v>
          </cell>
          <cell r="V736">
            <v>1</v>
          </cell>
          <cell r="W736">
            <v>5</v>
          </cell>
          <cell r="X736">
            <v>39</v>
          </cell>
          <cell r="Y736">
            <v>-34</v>
          </cell>
          <cell r="Z736">
            <v>1587</v>
          </cell>
          <cell r="AA736">
            <v>0.19</v>
          </cell>
          <cell r="AB736">
            <v>1.48</v>
          </cell>
        </row>
        <row r="737">
          <cell r="B737">
            <v>4020</v>
          </cell>
          <cell r="C737" t="str">
            <v xml:space="preserve">TELEF.SERV.AUDIOVISUALES        </v>
          </cell>
          <cell r="D737">
            <v>28.676200000000001</v>
          </cell>
          <cell r="E737" t="str">
            <v xml:space="preserve">     </v>
          </cell>
          <cell r="F737" t="str">
            <v xml:space="preserve">    </v>
          </cell>
          <cell r="G737" t="str">
            <v xml:space="preserve">     </v>
          </cell>
          <cell r="H737" t="str">
            <v xml:space="preserve">    </v>
          </cell>
          <cell r="I737" t="str">
            <v xml:space="preserve">     </v>
          </cell>
          <cell r="J737" t="str">
            <v xml:space="preserve">    </v>
          </cell>
          <cell r="K737">
            <v>3.12</v>
          </cell>
          <cell r="L737">
            <v>405</v>
          </cell>
          <cell r="M737">
            <v>2.39</v>
          </cell>
          <cell r="N737">
            <v>286</v>
          </cell>
          <cell r="O737">
            <v>2.25</v>
          </cell>
          <cell r="P737">
            <v>428</v>
          </cell>
          <cell r="Q737">
            <v>1.27</v>
          </cell>
          <cell r="R737">
            <v>502</v>
          </cell>
          <cell r="S737">
            <v>7.57</v>
          </cell>
          <cell r="T737">
            <v>615</v>
          </cell>
          <cell r="U737">
            <v>110</v>
          </cell>
          <cell r="V737" t="str">
            <v xml:space="preserve">      </v>
          </cell>
          <cell r="W737">
            <v>79</v>
          </cell>
          <cell r="X737" t="str">
            <v xml:space="preserve">      </v>
          </cell>
          <cell r="Y737">
            <v>79</v>
          </cell>
          <cell r="Z737">
            <v>2276</v>
          </cell>
          <cell r="AA737">
            <v>2.88</v>
          </cell>
          <cell r="AB737">
            <v>7.45</v>
          </cell>
        </row>
        <row r="738">
          <cell r="B738">
            <v>4047</v>
          </cell>
          <cell r="C738" t="str">
            <v xml:space="preserve">EMPL.DE TELYCO                  </v>
          </cell>
          <cell r="D738">
            <v>28.6938</v>
          </cell>
          <cell r="E738" t="str">
            <v xml:space="preserve">     </v>
          </cell>
          <cell r="F738" t="str">
            <v xml:space="preserve">    </v>
          </cell>
          <cell r="G738" t="str">
            <v xml:space="preserve">     </v>
          </cell>
          <cell r="H738" t="str">
            <v xml:space="preserve">    </v>
          </cell>
          <cell r="I738" t="str">
            <v xml:space="preserve">     </v>
          </cell>
          <cell r="J738" t="str">
            <v xml:space="preserve">    </v>
          </cell>
          <cell r="K738">
            <v>3.12</v>
          </cell>
          <cell r="L738">
            <v>407</v>
          </cell>
          <cell r="M738">
            <v>2.39</v>
          </cell>
          <cell r="N738">
            <v>290</v>
          </cell>
          <cell r="O738">
            <v>2.25</v>
          </cell>
          <cell r="P738">
            <v>431</v>
          </cell>
          <cell r="Q738">
            <v>1.28</v>
          </cell>
          <cell r="R738">
            <v>493</v>
          </cell>
          <cell r="S738">
            <v>7.58</v>
          </cell>
          <cell r="T738">
            <v>611</v>
          </cell>
          <cell r="U738">
            <v>654</v>
          </cell>
          <cell r="V738">
            <v>2</v>
          </cell>
          <cell r="W738">
            <v>235</v>
          </cell>
          <cell r="X738">
            <v>16</v>
          </cell>
          <cell r="Y738">
            <v>219</v>
          </cell>
          <cell r="Z738">
            <v>5332</v>
          </cell>
          <cell r="AA738">
            <v>2.95</v>
          </cell>
          <cell r="AB738">
            <v>7.96</v>
          </cell>
        </row>
        <row r="739">
          <cell r="B739">
            <v>4066</v>
          </cell>
          <cell r="C739" t="str">
            <v xml:space="preserve">AGUAS TORRELAVEGA               </v>
          </cell>
          <cell r="D739">
            <v>10.084199999999999</v>
          </cell>
          <cell r="E739" t="str">
            <v xml:space="preserve">     </v>
          </cell>
          <cell r="F739" t="str">
            <v xml:space="preserve">    </v>
          </cell>
          <cell r="G739" t="str">
            <v xml:space="preserve">     </v>
          </cell>
          <cell r="H739" t="str">
            <v xml:space="preserve">    </v>
          </cell>
          <cell r="I739" t="str">
            <v xml:space="preserve">     </v>
          </cell>
          <cell r="J739" t="str">
            <v xml:space="preserve">    </v>
          </cell>
          <cell r="K739">
            <v>3.12</v>
          </cell>
          <cell r="L739">
            <v>402</v>
          </cell>
          <cell r="M739">
            <v>2</v>
          </cell>
          <cell r="N739">
            <v>506</v>
          </cell>
          <cell r="O739">
            <v>2.77</v>
          </cell>
          <cell r="P739">
            <v>216</v>
          </cell>
          <cell r="Q739">
            <v>3.81</v>
          </cell>
          <cell r="R739">
            <v>36</v>
          </cell>
          <cell r="S739">
            <v>50.56</v>
          </cell>
          <cell r="T739">
            <v>1</v>
          </cell>
          <cell r="U739">
            <v>2</v>
          </cell>
          <cell r="V739" t="str">
            <v xml:space="preserve">      </v>
          </cell>
          <cell r="W739" t="str">
            <v xml:space="preserve">      </v>
          </cell>
          <cell r="X739" t="str">
            <v xml:space="preserve">      </v>
          </cell>
          <cell r="Y739" t="str">
            <v xml:space="preserve">      </v>
          </cell>
          <cell r="Z739">
            <v>3</v>
          </cell>
          <cell r="AA739">
            <v>0.39</v>
          </cell>
          <cell r="AB739">
            <v>2.78</v>
          </cell>
        </row>
        <row r="740">
          <cell r="B740">
            <v>4188</v>
          </cell>
          <cell r="C740" t="str">
            <v xml:space="preserve">AG.MED.AMBI.Y AG.ANDALUC.       </v>
          </cell>
          <cell r="D740">
            <v>1.6156999999999999</v>
          </cell>
          <cell r="E740" t="str">
            <v xml:space="preserve">     </v>
          </cell>
          <cell r="F740" t="str">
            <v xml:space="preserve">    </v>
          </cell>
          <cell r="G740" t="str">
            <v xml:space="preserve">     </v>
          </cell>
          <cell r="H740" t="str">
            <v xml:space="preserve">    </v>
          </cell>
          <cell r="I740" t="str">
            <v xml:space="preserve">     </v>
          </cell>
          <cell r="J740" t="str">
            <v xml:space="preserve">    </v>
          </cell>
          <cell r="K740">
            <v>3.12</v>
          </cell>
          <cell r="L740">
            <v>406</v>
          </cell>
          <cell r="M740">
            <v>2.1</v>
          </cell>
          <cell r="N740">
            <v>443</v>
          </cell>
          <cell r="O740">
            <v>2.0099999999999998</v>
          </cell>
          <cell r="P740">
            <v>569</v>
          </cell>
          <cell r="Q740">
            <v>1.52</v>
          </cell>
          <cell r="R740">
            <v>356</v>
          </cell>
          <cell r="S740">
            <v>7.66</v>
          </cell>
          <cell r="T740">
            <v>546</v>
          </cell>
          <cell r="U740">
            <v>2542</v>
          </cell>
          <cell r="V740">
            <v>173</v>
          </cell>
          <cell r="W740">
            <v>26</v>
          </cell>
          <cell r="X740">
            <v>363</v>
          </cell>
          <cell r="Y740">
            <v>-337</v>
          </cell>
          <cell r="Z740">
            <v>15437</v>
          </cell>
          <cell r="AA740">
            <v>-0.06</v>
          </cell>
          <cell r="AB740">
            <v>1.75</v>
          </cell>
        </row>
        <row r="741">
          <cell r="B741">
            <v>2267</v>
          </cell>
          <cell r="C741" t="str">
            <v xml:space="preserve">GIRNET                          </v>
          </cell>
          <cell r="D741">
            <v>13.3803</v>
          </cell>
          <cell r="E741" t="str">
            <v xml:space="preserve">     </v>
          </cell>
          <cell r="F741" t="str">
            <v xml:space="preserve">    </v>
          </cell>
          <cell r="G741" t="str">
            <v xml:space="preserve">     </v>
          </cell>
          <cell r="H741" t="str">
            <v xml:space="preserve">    </v>
          </cell>
          <cell r="I741" t="str">
            <v xml:space="preserve">     </v>
          </cell>
          <cell r="J741" t="str">
            <v xml:space="preserve">    </v>
          </cell>
          <cell r="K741">
            <v>3.11</v>
          </cell>
          <cell r="L741">
            <v>412</v>
          </cell>
          <cell r="M741">
            <v>3.31</v>
          </cell>
          <cell r="N741">
            <v>88</v>
          </cell>
          <cell r="O741">
            <v>3.76</v>
          </cell>
          <cell r="P741">
            <v>90</v>
          </cell>
          <cell r="Q741">
            <v>-1.1000000000000001</v>
          </cell>
          <cell r="R741">
            <v>1162</v>
          </cell>
          <cell r="S741">
            <v>8.16</v>
          </cell>
          <cell r="T741">
            <v>391</v>
          </cell>
          <cell r="U741">
            <v>10</v>
          </cell>
          <cell r="V741" t="str">
            <v xml:space="preserve">      </v>
          </cell>
          <cell r="W741">
            <v>42</v>
          </cell>
          <cell r="X741">
            <v>237</v>
          </cell>
          <cell r="Y741">
            <v>-195</v>
          </cell>
          <cell r="Z741">
            <v>1323</v>
          </cell>
          <cell r="AA741">
            <v>-10.83</v>
          </cell>
          <cell r="AB741">
            <v>-7.17</v>
          </cell>
        </row>
        <row r="742">
          <cell r="B742">
            <v>3760</v>
          </cell>
          <cell r="C742" t="str">
            <v xml:space="preserve">ADM. PUBLICA MURCIA             </v>
          </cell>
          <cell r="D742">
            <v>10.182700000000001</v>
          </cell>
          <cell r="E742" t="str">
            <v xml:space="preserve">     </v>
          </cell>
          <cell r="F742" t="str">
            <v xml:space="preserve">    </v>
          </cell>
          <cell r="G742" t="str">
            <v xml:space="preserve">     </v>
          </cell>
          <cell r="H742" t="str">
            <v xml:space="preserve">    </v>
          </cell>
          <cell r="I742" t="str">
            <v xml:space="preserve">     </v>
          </cell>
          <cell r="J742" t="str">
            <v xml:space="preserve">    </v>
          </cell>
          <cell r="K742">
            <v>3.11</v>
          </cell>
          <cell r="L742">
            <v>415</v>
          </cell>
          <cell r="M742">
            <v>1.94</v>
          </cell>
          <cell r="N742">
            <v>531</v>
          </cell>
          <cell r="O742">
            <v>1.52</v>
          </cell>
          <cell r="P742">
            <v>749</v>
          </cell>
          <cell r="Q742">
            <v>0.92</v>
          </cell>
          <cell r="R742">
            <v>671</v>
          </cell>
          <cell r="S742">
            <v>8.44</v>
          </cell>
          <cell r="T742">
            <v>303</v>
          </cell>
          <cell r="U742">
            <v>44766</v>
          </cell>
          <cell r="V742">
            <v>1925</v>
          </cell>
          <cell r="W742">
            <v>5</v>
          </cell>
          <cell r="X742">
            <v>1319</v>
          </cell>
          <cell r="Y742">
            <v>-1314</v>
          </cell>
          <cell r="Z742">
            <v>42329</v>
          </cell>
          <cell r="AA742">
            <v>-0.24</v>
          </cell>
          <cell r="AB742">
            <v>0.61</v>
          </cell>
        </row>
        <row r="743">
          <cell r="B743">
            <v>3829</v>
          </cell>
          <cell r="C743" t="str">
            <v xml:space="preserve">SERV.TRIB.PRI.ASTURIAS          </v>
          </cell>
          <cell r="D743">
            <v>9.8162000000000003</v>
          </cell>
          <cell r="E743" t="str">
            <v xml:space="preserve">     </v>
          </cell>
          <cell r="F743" t="str">
            <v xml:space="preserve">    </v>
          </cell>
          <cell r="G743" t="str">
            <v xml:space="preserve">     </v>
          </cell>
          <cell r="H743" t="str">
            <v xml:space="preserve">    </v>
          </cell>
          <cell r="I743" t="str">
            <v xml:space="preserve">     </v>
          </cell>
          <cell r="J743" t="str">
            <v xml:space="preserve">    </v>
          </cell>
          <cell r="K743">
            <v>3.1</v>
          </cell>
          <cell r="L743">
            <v>426</v>
          </cell>
          <cell r="M743">
            <v>2.13</v>
          </cell>
          <cell r="N743">
            <v>429</v>
          </cell>
          <cell r="O743">
            <v>2.0699999999999998</v>
          </cell>
          <cell r="P743">
            <v>533</v>
          </cell>
          <cell r="Q743">
            <v>1.65</v>
          </cell>
          <cell r="R743">
            <v>284</v>
          </cell>
          <cell r="S743">
            <v>6.9</v>
          </cell>
          <cell r="T743">
            <v>917</v>
          </cell>
          <cell r="U743">
            <v>158</v>
          </cell>
          <cell r="V743">
            <v>10</v>
          </cell>
          <cell r="W743">
            <v>11</v>
          </cell>
          <cell r="X743">
            <v>9</v>
          </cell>
          <cell r="Y743">
            <v>2</v>
          </cell>
          <cell r="Z743">
            <v>1095</v>
          </cell>
          <cell r="AA743">
            <v>0.23</v>
          </cell>
          <cell r="AB743">
            <v>2.83</v>
          </cell>
        </row>
        <row r="744">
          <cell r="B744">
            <v>3352</v>
          </cell>
          <cell r="C744" t="str">
            <v xml:space="preserve">DRAKA COMTEQ IBERICA            </v>
          </cell>
          <cell r="D744">
            <v>1.9262999999999999</v>
          </cell>
          <cell r="E744" t="str">
            <v xml:space="preserve">     </v>
          </cell>
          <cell r="F744" t="str">
            <v xml:space="preserve">    </v>
          </cell>
          <cell r="G744" t="str">
            <v xml:space="preserve">     </v>
          </cell>
          <cell r="H744" t="str">
            <v xml:space="preserve">    </v>
          </cell>
          <cell r="I744" t="str">
            <v xml:space="preserve">     </v>
          </cell>
          <cell r="J744" t="str">
            <v xml:space="preserve">    </v>
          </cell>
          <cell r="K744">
            <v>3.09</v>
          </cell>
          <cell r="L744">
            <v>434</v>
          </cell>
          <cell r="M744">
            <v>1.57</v>
          </cell>
          <cell r="N744">
            <v>706</v>
          </cell>
          <cell r="O744">
            <v>0.86</v>
          </cell>
          <cell r="P744">
            <v>930</v>
          </cell>
          <cell r="Q744">
            <v>0.53</v>
          </cell>
          <cell r="R744">
            <v>848</v>
          </cell>
          <cell r="S744">
            <v>7.48</v>
          </cell>
          <cell r="T744">
            <v>673</v>
          </cell>
          <cell r="U744">
            <v>190</v>
          </cell>
          <cell r="V744">
            <v>9</v>
          </cell>
          <cell r="W744">
            <v>55</v>
          </cell>
          <cell r="X744">
            <v>20</v>
          </cell>
          <cell r="Y744">
            <v>35</v>
          </cell>
          <cell r="Z744">
            <v>3038</v>
          </cell>
          <cell r="AA744">
            <v>1.6</v>
          </cell>
          <cell r="AB744">
            <v>5.08</v>
          </cell>
        </row>
        <row r="745">
          <cell r="B745">
            <v>3603</v>
          </cell>
          <cell r="C745" t="str">
            <v xml:space="preserve">TCT MOBILE EUROPE SAS           </v>
          </cell>
          <cell r="D745">
            <v>1.9262999999999999</v>
          </cell>
          <cell r="E745" t="str">
            <v xml:space="preserve">     </v>
          </cell>
          <cell r="F745" t="str">
            <v xml:space="preserve">    </v>
          </cell>
          <cell r="G745" t="str">
            <v xml:space="preserve">     </v>
          </cell>
          <cell r="H745" t="str">
            <v xml:space="preserve">    </v>
          </cell>
          <cell r="I745" t="str">
            <v xml:space="preserve">     </v>
          </cell>
          <cell r="J745" t="str">
            <v xml:space="preserve">    </v>
          </cell>
          <cell r="K745">
            <v>3.09</v>
          </cell>
          <cell r="L745">
            <v>435</v>
          </cell>
          <cell r="M745">
            <v>1.57</v>
          </cell>
          <cell r="N745">
            <v>707</v>
          </cell>
          <cell r="O745">
            <v>0.86</v>
          </cell>
          <cell r="P745">
            <v>931</v>
          </cell>
          <cell r="Q745">
            <v>0.53</v>
          </cell>
          <cell r="R745">
            <v>849</v>
          </cell>
          <cell r="S745">
            <v>7.48</v>
          </cell>
          <cell r="T745">
            <v>674</v>
          </cell>
          <cell r="U745">
            <v>26</v>
          </cell>
          <cell r="V745">
            <v>2</v>
          </cell>
          <cell r="W745">
            <v>11</v>
          </cell>
          <cell r="X745">
            <v>7</v>
          </cell>
          <cell r="Y745">
            <v>4</v>
          </cell>
          <cell r="Z745">
            <v>1446</v>
          </cell>
          <cell r="AA745">
            <v>1.39</v>
          </cell>
          <cell r="AB745">
            <v>4.03</v>
          </cell>
        </row>
        <row r="746">
          <cell r="B746">
            <v>4106</v>
          </cell>
          <cell r="C746" t="str">
            <v xml:space="preserve">TERADATA IBERIA                 </v>
          </cell>
          <cell r="D746">
            <v>36.261699999999998</v>
          </cell>
          <cell r="E746" t="str">
            <v xml:space="preserve">     </v>
          </cell>
          <cell r="F746" t="str">
            <v xml:space="preserve">    </v>
          </cell>
          <cell r="G746" t="str">
            <v xml:space="preserve">     </v>
          </cell>
          <cell r="H746" t="str">
            <v xml:space="preserve">    </v>
          </cell>
          <cell r="I746" t="str">
            <v xml:space="preserve">     </v>
          </cell>
          <cell r="J746" t="str">
            <v xml:space="preserve">    </v>
          </cell>
          <cell r="K746">
            <v>3.09</v>
          </cell>
          <cell r="L746">
            <v>428</v>
          </cell>
          <cell r="M746">
            <v>1.08</v>
          </cell>
          <cell r="N746">
            <v>908</v>
          </cell>
          <cell r="O746">
            <v>0.5</v>
          </cell>
          <cell r="P746">
            <v>1007</v>
          </cell>
          <cell r="Q746">
            <v>-0.21</v>
          </cell>
          <cell r="R746">
            <v>1076</v>
          </cell>
          <cell r="S746">
            <v>5.0999999999999996</v>
          </cell>
          <cell r="T746">
            <v>1212</v>
          </cell>
          <cell r="U746">
            <v>28</v>
          </cell>
          <cell r="V746">
            <v>4</v>
          </cell>
          <cell r="W746">
            <v>12</v>
          </cell>
          <cell r="X746">
            <v>8</v>
          </cell>
          <cell r="Y746">
            <v>4</v>
          </cell>
          <cell r="Z746">
            <v>1525</v>
          </cell>
          <cell r="AA746">
            <v>-0.01</v>
          </cell>
          <cell r="AB746">
            <v>1.8</v>
          </cell>
        </row>
        <row r="747">
          <cell r="B747">
            <v>4247</v>
          </cell>
          <cell r="C747" t="str">
            <v xml:space="preserve">CAJA RURAL SALAMANCA            </v>
          </cell>
          <cell r="D747">
            <v>9.9515999999999991</v>
          </cell>
          <cell r="E747" t="str">
            <v xml:space="preserve">     </v>
          </cell>
          <cell r="F747" t="str">
            <v xml:space="preserve">    </v>
          </cell>
          <cell r="G747" t="str">
            <v xml:space="preserve">     </v>
          </cell>
          <cell r="H747" t="str">
            <v xml:space="preserve">    </v>
          </cell>
          <cell r="I747" t="str">
            <v xml:space="preserve">     </v>
          </cell>
          <cell r="J747" t="str">
            <v xml:space="preserve">    </v>
          </cell>
          <cell r="K747">
            <v>3.09</v>
          </cell>
          <cell r="L747">
            <v>437</v>
          </cell>
          <cell r="M747">
            <v>1.47</v>
          </cell>
          <cell r="N747">
            <v>767</v>
          </cell>
          <cell r="O747">
            <v>1.06</v>
          </cell>
          <cell r="P747">
            <v>858</v>
          </cell>
          <cell r="Q747">
            <v>0.22</v>
          </cell>
          <cell r="R747">
            <v>961</v>
          </cell>
          <cell r="S747">
            <v>5.84</v>
          </cell>
          <cell r="T747">
            <v>1137</v>
          </cell>
          <cell r="U747">
            <v>188</v>
          </cell>
          <cell r="V747">
            <v>13</v>
          </cell>
          <cell r="W747">
            <v>124</v>
          </cell>
          <cell r="X747">
            <v>47</v>
          </cell>
          <cell r="Y747">
            <v>77</v>
          </cell>
          <cell r="Z747">
            <v>1844</v>
          </cell>
          <cell r="AA747">
            <v>3.55</v>
          </cell>
          <cell r="AB747">
            <v>5.85</v>
          </cell>
        </row>
        <row r="748">
          <cell r="B748">
            <v>3797</v>
          </cell>
          <cell r="C748" t="str">
            <v xml:space="preserve">I.M.DEPORTES SANTANDER          </v>
          </cell>
          <cell r="D748">
            <v>10.675599999999999</v>
          </cell>
          <cell r="E748" t="str">
            <v xml:space="preserve">     </v>
          </cell>
          <cell r="F748" t="str">
            <v xml:space="preserve">    </v>
          </cell>
          <cell r="G748" t="str">
            <v xml:space="preserve">     </v>
          </cell>
          <cell r="H748" t="str">
            <v xml:space="preserve">    </v>
          </cell>
          <cell r="I748" t="str">
            <v xml:space="preserve">     </v>
          </cell>
          <cell r="J748" t="str">
            <v xml:space="preserve">    </v>
          </cell>
          <cell r="K748">
            <v>3.07</v>
          </cell>
          <cell r="L748">
            <v>445</v>
          </cell>
          <cell r="M748">
            <v>2.08</v>
          </cell>
          <cell r="N748">
            <v>454</v>
          </cell>
          <cell r="O748">
            <v>2.14</v>
          </cell>
          <cell r="P748">
            <v>490</v>
          </cell>
          <cell r="Q748">
            <v>1.91</v>
          </cell>
          <cell r="R748">
            <v>183</v>
          </cell>
          <cell r="S748">
            <v>6.97</v>
          </cell>
          <cell r="T748">
            <v>893</v>
          </cell>
          <cell r="U748">
            <v>76</v>
          </cell>
          <cell r="V748">
            <v>3</v>
          </cell>
          <cell r="W748" t="str">
            <v xml:space="preserve">      </v>
          </cell>
          <cell r="X748">
            <v>9</v>
          </cell>
          <cell r="Y748">
            <v>-9</v>
          </cell>
          <cell r="Z748">
            <v>150</v>
          </cell>
          <cell r="AA748">
            <v>-5.51</v>
          </cell>
          <cell r="AB748">
            <v>-3.08</v>
          </cell>
        </row>
        <row r="749">
          <cell r="B749">
            <v>3849</v>
          </cell>
          <cell r="C749" t="str">
            <v xml:space="preserve">PPC FLORES Y PLANTAS            </v>
          </cell>
          <cell r="D749">
            <v>16.139800000000001</v>
          </cell>
          <cell r="E749" t="str">
            <v xml:space="preserve">     </v>
          </cell>
          <cell r="F749" t="str">
            <v xml:space="preserve">    </v>
          </cell>
          <cell r="G749" t="str">
            <v xml:space="preserve">     </v>
          </cell>
          <cell r="H749" t="str">
            <v xml:space="preserve">    </v>
          </cell>
          <cell r="I749" t="str">
            <v xml:space="preserve">     </v>
          </cell>
          <cell r="J749" t="str">
            <v xml:space="preserve">    </v>
          </cell>
          <cell r="K749">
            <v>3.07</v>
          </cell>
          <cell r="L749">
            <v>450</v>
          </cell>
          <cell r="M749">
            <v>1.63</v>
          </cell>
          <cell r="N749">
            <v>661</v>
          </cell>
          <cell r="O749">
            <v>1.23</v>
          </cell>
          <cell r="P749">
            <v>825</v>
          </cell>
          <cell r="Q749">
            <v>-0.09</v>
          </cell>
          <cell r="R749">
            <v>1045</v>
          </cell>
          <cell r="S749">
            <v>7.03</v>
          </cell>
          <cell r="T749">
            <v>864</v>
          </cell>
          <cell r="U749">
            <v>1918</v>
          </cell>
          <cell r="V749">
            <v>8</v>
          </cell>
          <cell r="W749">
            <v>35</v>
          </cell>
          <cell r="X749">
            <v>25</v>
          </cell>
          <cell r="Y749">
            <v>10</v>
          </cell>
          <cell r="Z749">
            <v>1945</v>
          </cell>
          <cell r="AA749">
            <v>0.91</v>
          </cell>
          <cell r="AB749">
            <v>3.49</v>
          </cell>
        </row>
        <row r="750">
          <cell r="B750">
            <v>3872</v>
          </cell>
          <cell r="C750" t="str">
            <v xml:space="preserve">DOMINION NETWORKS               </v>
          </cell>
          <cell r="D750">
            <v>1.9208000000000001</v>
          </cell>
          <cell r="E750" t="str">
            <v xml:space="preserve">     </v>
          </cell>
          <cell r="F750" t="str">
            <v xml:space="preserve">    </v>
          </cell>
          <cell r="G750" t="str">
            <v xml:space="preserve">     </v>
          </cell>
          <cell r="H750" t="str">
            <v xml:space="preserve">    </v>
          </cell>
          <cell r="I750" t="str">
            <v xml:space="preserve">     </v>
          </cell>
          <cell r="J750" t="str">
            <v xml:space="preserve">    </v>
          </cell>
          <cell r="K750">
            <v>3.07</v>
          </cell>
          <cell r="L750">
            <v>447</v>
          </cell>
          <cell r="M750">
            <v>1.57</v>
          </cell>
          <cell r="N750">
            <v>712</v>
          </cell>
          <cell r="O750">
            <v>0.86</v>
          </cell>
          <cell r="P750">
            <v>923</v>
          </cell>
          <cell r="Q750">
            <v>0.53</v>
          </cell>
          <cell r="R750">
            <v>843</v>
          </cell>
          <cell r="S750">
            <v>7.49</v>
          </cell>
          <cell r="T750">
            <v>664</v>
          </cell>
          <cell r="U750">
            <v>58</v>
          </cell>
          <cell r="V750" t="str">
            <v xml:space="preserve">      </v>
          </cell>
          <cell r="W750">
            <v>7</v>
          </cell>
          <cell r="X750" t="str">
            <v xml:space="preserve">      </v>
          </cell>
          <cell r="Y750">
            <v>7</v>
          </cell>
          <cell r="Z750">
            <v>506</v>
          </cell>
          <cell r="AA750">
            <v>1.71</v>
          </cell>
          <cell r="AB750">
            <v>4.9400000000000004</v>
          </cell>
        </row>
        <row r="751">
          <cell r="B751">
            <v>3346</v>
          </cell>
          <cell r="C751" t="str">
            <v xml:space="preserve">ATOS                            </v>
          </cell>
          <cell r="D751">
            <v>18.383600000000001</v>
          </cell>
          <cell r="E751" t="str">
            <v xml:space="preserve">     </v>
          </cell>
          <cell r="F751" t="str">
            <v xml:space="preserve">    </v>
          </cell>
          <cell r="G751" t="str">
            <v xml:space="preserve">     </v>
          </cell>
          <cell r="H751" t="str">
            <v xml:space="preserve">    </v>
          </cell>
          <cell r="I751" t="str">
            <v xml:space="preserve">     </v>
          </cell>
          <cell r="J751" t="str">
            <v xml:space="preserve">    </v>
          </cell>
          <cell r="K751">
            <v>3.06</v>
          </cell>
          <cell r="L751">
            <v>451</v>
          </cell>
          <cell r="M751">
            <v>2.0299999999999998</v>
          </cell>
          <cell r="N751">
            <v>484</v>
          </cell>
          <cell r="O751">
            <v>1.7</v>
          </cell>
          <cell r="P751">
            <v>696</v>
          </cell>
          <cell r="Q751">
            <v>1.1000000000000001</v>
          </cell>
          <cell r="R751">
            <v>599</v>
          </cell>
          <cell r="S751">
            <v>7.96</v>
          </cell>
          <cell r="T751">
            <v>443</v>
          </cell>
          <cell r="U751">
            <v>312</v>
          </cell>
          <cell r="V751">
            <v>13</v>
          </cell>
          <cell r="W751">
            <v>7</v>
          </cell>
          <cell r="X751">
            <v>14</v>
          </cell>
          <cell r="Y751">
            <v>-7</v>
          </cell>
          <cell r="Z751">
            <v>1575</v>
          </cell>
          <cell r="AA751">
            <v>-0.86</v>
          </cell>
          <cell r="AB751">
            <v>-0.28000000000000003</v>
          </cell>
        </row>
        <row r="752">
          <cell r="B752">
            <v>3555</v>
          </cell>
          <cell r="C752" t="str">
            <v xml:space="preserve">PLAN EMPLEO 50001               </v>
          </cell>
          <cell r="D752">
            <v>18.800899999999999</v>
          </cell>
          <cell r="E752" t="str">
            <v xml:space="preserve">     </v>
          </cell>
          <cell r="F752" t="str">
            <v xml:space="preserve">    </v>
          </cell>
          <cell r="G752" t="str">
            <v xml:space="preserve">     </v>
          </cell>
          <cell r="H752" t="str">
            <v xml:space="preserve">    </v>
          </cell>
          <cell r="I752" t="str">
            <v xml:space="preserve">     </v>
          </cell>
          <cell r="J752" t="str">
            <v xml:space="preserve">    </v>
          </cell>
          <cell r="K752">
            <v>3.06</v>
          </cell>
          <cell r="L752">
            <v>454</v>
          </cell>
          <cell r="M752">
            <v>2.31</v>
          </cell>
          <cell r="N752">
            <v>325</v>
          </cell>
          <cell r="O752">
            <v>2.75</v>
          </cell>
          <cell r="P752">
            <v>219</v>
          </cell>
          <cell r="Q752">
            <v>2.33</v>
          </cell>
          <cell r="R752">
            <v>115</v>
          </cell>
          <cell r="S752">
            <v>8.1999999999999993</v>
          </cell>
          <cell r="T752">
            <v>381</v>
          </cell>
          <cell r="U752">
            <v>1084</v>
          </cell>
          <cell r="V752">
            <v>8</v>
          </cell>
          <cell r="W752">
            <v>6</v>
          </cell>
          <cell r="X752">
            <v>40</v>
          </cell>
          <cell r="Y752">
            <v>-34</v>
          </cell>
          <cell r="Z752">
            <v>1517</v>
          </cell>
          <cell r="AA752">
            <v>-0.36</v>
          </cell>
          <cell r="AB752">
            <v>0.85</v>
          </cell>
        </row>
        <row r="753">
          <cell r="B753">
            <v>3805</v>
          </cell>
          <cell r="C753" t="str">
            <v xml:space="preserve">SERV.PUB.E.PDO.ASTUR.           </v>
          </cell>
          <cell r="D753">
            <v>9.5548000000000002</v>
          </cell>
          <cell r="E753" t="str">
            <v xml:space="preserve">     </v>
          </cell>
          <cell r="F753" t="str">
            <v xml:space="preserve">    </v>
          </cell>
          <cell r="G753" t="str">
            <v xml:space="preserve">     </v>
          </cell>
          <cell r="H753" t="str">
            <v xml:space="preserve">    </v>
          </cell>
          <cell r="I753" t="str">
            <v xml:space="preserve">     </v>
          </cell>
          <cell r="J753" t="str">
            <v xml:space="preserve">    </v>
          </cell>
          <cell r="K753">
            <v>3.06</v>
          </cell>
          <cell r="L753">
            <v>452</v>
          </cell>
          <cell r="M753">
            <v>2.1</v>
          </cell>
          <cell r="N753">
            <v>441</v>
          </cell>
          <cell r="O753">
            <v>2.0699999999999998</v>
          </cell>
          <cell r="P753">
            <v>534</v>
          </cell>
          <cell r="Q753">
            <v>1.66</v>
          </cell>
          <cell r="R753">
            <v>272</v>
          </cell>
          <cell r="S753">
            <v>6.9</v>
          </cell>
          <cell r="T753">
            <v>918</v>
          </cell>
          <cell r="U753">
            <v>137</v>
          </cell>
          <cell r="V753">
            <v>13</v>
          </cell>
          <cell r="W753">
            <v>8</v>
          </cell>
          <cell r="X753">
            <v>53</v>
          </cell>
          <cell r="Y753">
            <v>-45</v>
          </cell>
          <cell r="Z753">
            <v>649</v>
          </cell>
          <cell r="AA753">
            <v>-12.96</v>
          </cell>
          <cell r="AB753">
            <v>-14.34</v>
          </cell>
        </row>
        <row r="754">
          <cell r="B754">
            <v>2518</v>
          </cell>
          <cell r="C754" t="str">
            <v xml:space="preserve">AMGEN                           </v>
          </cell>
          <cell r="D754">
            <v>14.9153</v>
          </cell>
          <cell r="E754" t="str">
            <v xml:space="preserve">     </v>
          </cell>
          <cell r="F754" t="str">
            <v xml:space="preserve">    </v>
          </cell>
          <cell r="G754" t="str">
            <v xml:space="preserve">     </v>
          </cell>
          <cell r="H754" t="str">
            <v xml:space="preserve">    </v>
          </cell>
          <cell r="I754" t="str">
            <v xml:space="preserve">     </v>
          </cell>
          <cell r="J754" t="str">
            <v xml:space="preserve">    </v>
          </cell>
          <cell r="K754">
            <v>3.05</v>
          </cell>
          <cell r="L754">
            <v>456</v>
          </cell>
          <cell r="M754">
            <v>2.88</v>
          </cell>
          <cell r="N754">
            <v>149</v>
          </cell>
          <cell r="O754">
            <v>2.57</v>
          </cell>
          <cell r="P754">
            <v>280</v>
          </cell>
          <cell r="Q754">
            <v>1.28</v>
          </cell>
          <cell r="R754">
            <v>491</v>
          </cell>
          <cell r="S754">
            <v>7.77</v>
          </cell>
          <cell r="T754">
            <v>505</v>
          </cell>
          <cell r="U754">
            <v>368</v>
          </cell>
          <cell r="V754">
            <v>2</v>
          </cell>
          <cell r="W754">
            <v>617</v>
          </cell>
          <cell r="X754">
            <v>5</v>
          </cell>
          <cell r="Y754">
            <v>612</v>
          </cell>
          <cell r="Z754">
            <v>17338</v>
          </cell>
          <cell r="AA754">
            <v>2.94</v>
          </cell>
          <cell r="AB754">
            <v>6.59</v>
          </cell>
        </row>
        <row r="755">
          <cell r="B755">
            <v>311</v>
          </cell>
          <cell r="C755" t="str">
            <v xml:space="preserve">PLAN 2729                       </v>
          </cell>
          <cell r="D755">
            <v>12.257400000000001</v>
          </cell>
          <cell r="E755" t="str">
            <v xml:space="preserve">     </v>
          </cell>
          <cell r="F755" t="str">
            <v xml:space="preserve">    </v>
          </cell>
          <cell r="G755" t="str">
            <v xml:space="preserve">     </v>
          </cell>
          <cell r="H755" t="str">
            <v xml:space="preserve">    </v>
          </cell>
          <cell r="I755" t="str">
            <v xml:space="preserve">     </v>
          </cell>
          <cell r="J755" t="str">
            <v xml:space="preserve">    </v>
          </cell>
          <cell r="K755">
            <v>3.04</v>
          </cell>
          <cell r="L755">
            <v>458</v>
          </cell>
          <cell r="M755">
            <v>3.67</v>
          </cell>
          <cell r="N755">
            <v>56</v>
          </cell>
          <cell r="O755">
            <v>6.04</v>
          </cell>
          <cell r="P755">
            <v>14</v>
          </cell>
          <cell r="Q755">
            <v>4.54</v>
          </cell>
          <cell r="R755">
            <v>20</v>
          </cell>
          <cell r="S755">
            <v>11.43</v>
          </cell>
          <cell r="T755">
            <v>56</v>
          </cell>
          <cell r="U755">
            <v>437</v>
          </cell>
          <cell r="V755">
            <v>28</v>
          </cell>
          <cell r="W755">
            <v>216</v>
          </cell>
          <cell r="X755">
            <v>450</v>
          </cell>
          <cell r="Y755">
            <v>-234</v>
          </cell>
          <cell r="Z755">
            <v>6378</v>
          </cell>
          <cell r="AA755">
            <v>-0.75</v>
          </cell>
          <cell r="AB755">
            <v>-2.62</v>
          </cell>
        </row>
        <row r="756">
          <cell r="B756">
            <v>748</v>
          </cell>
          <cell r="C756" t="str">
            <v xml:space="preserve">KAO CORPORATION                 </v>
          </cell>
          <cell r="D756">
            <v>16.9087</v>
          </cell>
          <cell r="E756" t="str">
            <v xml:space="preserve">     </v>
          </cell>
          <cell r="F756" t="str">
            <v xml:space="preserve">    </v>
          </cell>
          <cell r="G756" t="str">
            <v xml:space="preserve">     </v>
          </cell>
          <cell r="H756" t="str">
            <v xml:space="preserve">    </v>
          </cell>
          <cell r="I756" t="str">
            <v xml:space="preserve">     </v>
          </cell>
          <cell r="J756" t="str">
            <v xml:space="preserve">    </v>
          </cell>
          <cell r="K756">
            <v>3.04</v>
          </cell>
          <cell r="L756">
            <v>457</v>
          </cell>
          <cell r="M756">
            <v>1.54</v>
          </cell>
          <cell r="N756">
            <v>735</v>
          </cell>
          <cell r="O756">
            <v>1.1499999999999999</v>
          </cell>
          <cell r="P756">
            <v>839</v>
          </cell>
          <cell r="Q756">
            <v>0.76</v>
          </cell>
          <cell r="R756">
            <v>752</v>
          </cell>
          <cell r="S756">
            <v>7.63</v>
          </cell>
          <cell r="T756">
            <v>568</v>
          </cell>
          <cell r="U756">
            <v>371</v>
          </cell>
          <cell r="V756">
            <v>47</v>
          </cell>
          <cell r="W756">
            <v>517</v>
          </cell>
          <cell r="X756">
            <v>206</v>
          </cell>
          <cell r="Y756">
            <v>311</v>
          </cell>
          <cell r="Z756">
            <v>17914</v>
          </cell>
          <cell r="AA756">
            <v>2.09</v>
          </cell>
          <cell r="AB756">
            <v>5.74</v>
          </cell>
        </row>
        <row r="757">
          <cell r="B757">
            <v>3804</v>
          </cell>
          <cell r="C757" t="str">
            <v xml:space="preserve">C.CONSU.PRIN.ASTURIAS           </v>
          </cell>
          <cell r="D757">
            <v>9.7057000000000002</v>
          </cell>
          <cell r="E757" t="str">
            <v xml:space="preserve">     </v>
          </cell>
          <cell r="F757" t="str">
            <v xml:space="preserve">    </v>
          </cell>
          <cell r="G757" t="str">
            <v xml:space="preserve">     </v>
          </cell>
          <cell r="H757" t="str">
            <v xml:space="preserve">    </v>
          </cell>
          <cell r="I757" t="str">
            <v xml:space="preserve">     </v>
          </cell>
          <cell r="J757" t="str">
            <v xml:space="preserve">    </v>
          </cell>
          <cell r="K757">
            <v>3.04</v>
          </cell>
          <cell r="L757">
            <v>459</v>
          </cell>
          <cell r="M757">
            <v>2.0299999999999998</v>
          </cell>
          <cell r="N757">
            <v>485</v>
          </cell>
          <cell r="O757">
            <v>1.93</v>
          </cell>
          <cell r="P757">
            <v>626</v>
          </cell>
          <cell r="Q757">
            <v>1.44</v>
          </cell>
          <cell r="R757">
            <v>396</v>
          </cell>
          <cell r="S757">
            <v>6.51</v>
          </cell>
          <cell r="T757">
            <v>1002</v>
          </cell>
          <cell r="U757">
            <v>11</v>
          </cell>
          <cell r="V757">
            <v>2</v>
          </cell>
          <cell r="W757">
            <v>2</v>
          </cell>
          <cell r="X757">
            <v>1</v>
          </cell>
          <cell r="Y757">
            <v>1</v>
          </cell>
          <cell r="Z757">
            <v>165</v>
          </cell>
          <cell r="AA757">
            <v>0.51</v>
          </cell>
          <cell r="AB757">
            <v>2.73</v>
          </cell>
        </row>
        <row r="758">
          <cell r="B758">
            <v>4126</v>
          </cell>
          <cell r="C758" t="str">
            <v xml:space="preserve">C.R. GALEGA                     </v>
          </cell>
          <cell r="D758">
            <v>8.8834999999999997</v>
          </cell>
          <cell r="E758" t="str">
            <v xml:space="preserve">     </v>
          </cell>
          <cell r="F758" t="str">
            <v xml:space="preserve">    </v>
          </cell>
          <cell r="G758" t="str">
            <v xml:space="preserve">     </v>
          </cell>
          <cell r="H758" t="str">
            <v xml:space="preserve">    </v>
          </cell>
          <cell r="I758" t="str">
            <v xml:space="preserve">     </v>
          </cell>
          <cell r="J758" t="str">
            <v xml:space="preserve">    </v>
          </cell>
          <cell r="K758">
            <v>3.03</v>
          </cell>
          <cell r="L758">
            <v>462</v>
          </cell>
          <cell r="M758">
            <v>1.48</v>
          </cell>
          <cell r="N758">
            <v>764</v>
          </cell>
          <cell r="O758">
            <v>1.06</v>
          </cell>
          <cell r="P758">
            <v>857</v>
          </cell>
          <cell r="Q758">
            <v>0.22</v>
          </cell>
          <cell r="R758">
            <v>960</v>
          </cell>
          <cell r="S758">
            <v>5.79</v>
          </cell>
          <cell r="T758">
            <v>1146</v>
          </cell>
          <cell r="U758">
            <v>183</v>
          </cell>
          <cell r="V758">
            <v>7</v>
          </cell>
          <cell r="W758">
            <v>171</v>
          </cell>
          <cell r="X758">
            <v>6</v>
          </cell>
          <cell r="Y758">
            <v>165</v>
          </cell>
          <cell r="Z758">
            <v>3243</v>
          </cell>
          <cell r="AA758">
            <v>2.4500000000000002</v>
          </cell>
          <cell r="AB758">
            <v>6.92</v>
          </cell>
        </row>
        <row r="759">
          <cell r="B759">
            <v>1556</v>
          </cell>
          <cell r="C759" t="str">
            <v xml:space="preserve">BARCELONA SERVEIS MUNICIP.      </v>
          </cell>
          <cell r="D759">
            <v>1.8379000000000001</v>
          </cell>
          <cell r="E759" t="str">
            <v xml:space="preserve">     </v>
          </cell>
          <cell r="F759" t="str">
            <v xml:space="preserve">    </v>
          </cell>
          <cell r="G759" t="str">
            <v xml:space="preserve">     </v>
          </cell>
          <cell r="H759" t="str">
            <v xml:space="preserve">    </v>
          </cell>
          <cell r="I759" t="str">
            <v xml:space="preserve">     </v>
          </cell>
          <cell r="J759" t="str">
            <v xml:space="preserve">    </v>
          </cell>
          <cell r="K759">
            <v>3.02</v>
          </cell>
          <cell r="L759">
            <v>482</v>
          </cell>
          <cell r="M759">
            <v>1.67</v>
          </cell>
          <cell r="N759">
            <v>646</v>
          </cell>
          <cell r="O759">
            <v>1.53</v>
          </cell>
          <cell r="P759">
            <v>745</v>
          </cell>
          <cell r="Q759">
            <v>0.83</v>
          </cell>
          <cell r="R759">
            <v>726</v>
          </cell>
          <cell r="S759">
            <v>7.56</v>
          </cell>
          <cell r="T759">
            <v>625</v>
          </cell>
          <cell r="U759">
            <v>2123</v>
          </cell>
          <cell r="V759">
            <v>46</v>
          </cell>
          <cell r="W759">
            <v>10</v>
          </cell>
          <cell r="X759">
            <v>127</v>
          </cell>
          <cell r="Y759">
            <v>-117</v>
          </cell>
          <cell r="Z759">
            <v>3480</v>
          </cell>
          <cell r="AA759">
            <v>0.65</v>
          </cell>
          <cell r="AB759">
            <v>2.61</v>
          </cell>
        </row>
        <row r="760">
          <cell r="B760">
            <v>3395</v>
          </cell>
          <cell r="C760" t="str">
            <v xml:space="preserve">AUT. PORT. CEUTA                </v>
          </cell>
          <cell r="D760">
            <v>15.8858</v>
          </cell>
          <cell r="E760" t="str">
            <v xml:space="preserve">     </v>
          </cell>
          <cell r="F760" t="str">
            <v xml:space="preserve">    </v>
          </cell>
          <cell r="G760" t="str">
            <v xml:space="preserve">     </v>
          </cell>
          <cell r="H760" t="str">
            <v xml:space="preserve">    </v>
          </cell>
          <cell r="I760" t="str">
            <v xml:space="preserve">     </v>
          </cell>
          <cell r="J760" t="str">
            <v xml:space="preserve">    </v>
          </cell>
          <cell r="K760">
            <v>3.02</v>
          </cell>
          <cell r="L760">
            <v>476</v>
          </cell>
          <cell r="M760">
            <v>1.57</v>
          </cell>
          <cell r="N760">
            <v>708</v>
          </cell>
          <cell r="O760">
            <v>0.9</v>
          </cell>
          <cell r="P760">
            <v>908</v>
          </cell>
          <cell r="Q760">
            <v>0.3</v>
          </cell>
          <cell r="R760">
            <v>935</v>
          </cell>
          <cell r="S760">
            <v>7.35</v>
          </cell>
          <cell r="T760">
            <v>742</v>
          </cell>
          <cell r="U760">
            <v>97</v>
          </cell>
          <cell r="V760">
            <v>13</v>
          </cell>
          <cell r="W760" t="str">
            <v xml:space="preserve">      </v>
          </cell>
          <cell r="X760">
            <v>14</v>
          </cell>
          <cell r="Y760">
            <v>-14</v>
          </cell>
          <cell r="Z760">
            <v>707</v>
          </cell>
          <cell r="AA760">
            <v>-0.75</v>
          </cell>
          <cell r="AB760">
            <v>1.63</v>
          </cell>
        </row>
        <row r="761">
          <cell r="B761">
            <v>3529</v>
          </cell>
          <cell r="C761" t="str">
            <v xml:space="preserve">AUT. PORT. ALICANTE             </v>
          </cell>
          <cell r="D761">
            <v>15.876200000000001</v>
          </cell>
          <cell r="E761" t="str">
            <v xml:space="preserve">     </v>
          </cell>
          <cell r="F761" t="str">
            <v xml:space="preserve">    </v>
          </cell>
          <cell r="G761" t="str">
            <v xml:space="preserve">     </v>
          </cell>
          <cell r="H761" t="str">
            <v xml:space="preserve">    </v>
          </cell>
          <cell r="I761" t="str">
            <v xml:space="preserve">     </v>
          </cell>
          <cell r="J761" t="str">
            <v xml:space="preserve">    </v>
          </cell>
          <cell r="K761">
            <v>3.02</v>
          </cell>
          <cell r="L761">
            <v>483</v>
          </cell>
          <cell r="M761">
            <v>1.57</v>
          </cell>
          <cell r="N761">
            <v>699</v>
          </cell>
          <cell r="O761">
            <v>0.9</v>
          </cell>
          <cell r="P761">
            <v>901</v>
          </cell>
          <cell r="Q761">
            <v>0.31</v>
          </cell>
          <cell r="R761">
            <v>926</v>
          </cell>
          <cell r="S761">
            <v>7.35</v>
          </cell>
          <cell r="T761">
            <v>736</v>
          </cell>
          <cell r="U761">
            <v>75</v>
          </cell>
          <cell r="V761">
            <v>8</v>
          </cell>
          <cell r="W761">
            <v>4</v>
          </cell>
          <cell r="X761">
            <v>21</v>
          </cell>
          <cell r="Y761">
            <v>-17</v>
          </cell>
          <cell r="Z761">
            <v>526</v>
          </cell>
          <cell r="AA761">
            <v>-0.17</v>
          </cell>
          <cell r="AB761">
            <v>0.33</v>
          </cell>
        </row>
        <row r="762">
          <cell r="B762">
            <v>3553</v>
          </cell>
          <cell r="C762" t="str">
            <v xml:space="preserve">AUT.PORT. ALMERIA               </v>
          </cell>
          <cell r="D762">
            <v>15.8719</v>
          </cell>
          <cell r="E762" t="str">
            <v xml:space="preserve">     </v>
          </cell>
          <cell r="F762" t="str">
            <v xml:space="preserve">    </v>
          </cell>
          <cell r="G762" t="str">
            <v xml:space="preserve">     </v>
          </cell>
          <cell r="H762" t="str">
            <v xml:space="preserve">    </v>
          </cell>
          <cell r="I762" t="str">
            <v xml:space="preserve">     </v>
          </cell>
          <cell r="J762" t="str">
            <v xml:space="preserve">    </v>
          </cell>
          <cell r="K762">
            <v>3.02</v>
          </cell>
          <cell r="L762">
            <v>486</v>
          </cell>
          <cell r="M762">
            <v>1.57</v>
          </cell>
          <cell r="N762">
            <v>718</v>
          </cell>
          <cell r="O762">
            <v>0.9</v>
          </cell>
          <cell r="P762">
            <v>911</v>
          </cell>
          <cell r="Q762">
            <v>0.3</v>
          </cell>
          <cell r="R762">
            <v>939</v>
          </cell>
          <cell r="S762">
            <v>7.32</v>
          </cell>
          <cell r="T762">
            <v>761</v>
          </cell>
          <cell r="U762">
            <v>130</v>
          </cell>
          <cell r="V762">
            <v>8</v>
          </cell>
          <cell r="W762" t="str">
            <v xml:space="preserve">      </v>
          </cell>
          <cell r="X762">
            <v>19</v>
          </cell>
          <cell r="Y762">
            <v>-19</v>
          </cell>
          <cell r="Z762">
            <v>552</v>
          </cell>
          <cell r="AA762">
            <v>-1.1299999999999999</v>
          </cell>
          <cell r="AB762">
            <v>-0.06</v>
          </cell>
        </row>
        <row r="763">
          <cell r="B763">
            <v>3611</v>
          </cell>
          <cell r="C763" t="str">
            <v xml:space="preserve">AUT.PORTUARIA CRUZ TE.          </v>
          </cell>
          <cell r="D763">
            <v>15.882300000000001</v>
          </cell>
          <cell r="E763" t="str">
            <v xml:space="preserve">     </v>
          </cell>
          <cell r="F763" t="str">
            <v xml:space="preserve">    </v>
          </cell>
          <cell r="G763" t="str">
            <v xml:space="preserve">     </v>
          </cell>
          <cell r="H763" t="str">
            <v xml:space="preserve">    </v>
          </cell>
          <cell r="I763" t="str">
            <v xml:space="preserve">     </v>
          </cell>
          <cell r="J763" t="str">
            <v xml:space="preserve">    </v>
          </cell>
          <cell r="K763">
            <v>3.02</v>
          </cell>
          <cell r="L763">
            <v>473</v>
          </cell>
          <cell r="M763">
            <v>1.57</v>
          </cell>
          <cell r="N763">
            <v>694</v>
          </cell>
          <cell r="O763">
            <v>0.9</v>
          </cell>
          <cell r="P763">
            <v>902</v>
          </cell>
          <cell r="Q763">
            <v>0.31</v>
          </cell>
          <cell r="R763">
            <v>932</v>
          </cell>
          <cell r="S763">
            <v>7.34</v>
          </cell>
          <cell r="T763">
            <v>751</v>
          </cell>
          <cell r="U763">
            <v>171</v>
          </cell>
          <cell r="V763">
            <v>20</v>
          </cell>
          <cell r="W763">
            <v>14</v>
          </cell>
          <cell r="X763">
            <v>71</v>
          </cell>
          <cell r="Y763">
            <v>-57</v>
          </cell>
          <cell r="Z763">
            <v>1719</v>
          </cell>
          <cell r="AA763">
            <v>-0.14000000000000001</v>
          </cell>
          <cell r="AB763">
            <v>0.26</v>
          </cell>
        </row>
        <row r="764">
          <cell r="B764">
            <v>3635</v>
          </cell>
          <cell r="C764" t="str">
            <v xml:space="preserve">AUT.PORTUARIA MALAGA            </v>
          </cell>
          <cell r="D764">
            <v>15.879899999999999</v>
          </cell>
          <cell r="E764" t="str">
            <v xml:space="preserve">     </v>
          </cell>
          <cell r="F764" t="str">
            <v xml:space="preserve">    </v>
          </cell>
          <cell r="G764" t="str">
            <v xml:space="preserve">     </v>
          </cell>
          <cell r="H764" t="str">
            <v xml:space="preserve">    </v>
          </cell>
          <cell r="I764" t="str">
            <v xml:space="preserve">     </v>
          </cell>
          <cell r="J764" t="str">
            <v xml:space="preserve">    </v>
          </cell>
          <cell r="K764">
            <v>3.02</v>
          </cell>
          <cell r="L764">
            <v>474</v>
          </cell>
          <cell r="M764">
            <v>1.57</v>
          </cell>
          <cell r="N764">
            <v>709</v>
          </cell>
          <cell r="O764">
            <v>0.9</v>
          </cell>
          <cell r="P764">
            <v>898</v>
          </cell>
          <cell r="Q764">
            <v>0.31</v>
          </cell>
          <cell r="R764">
            <v>927</v>
          </cell>
          <cell r="S764">
            <v>7.35</v>
          </cell>
          <cell r="T764">
            <v>737</v>
          </cell>
          <cell r="U764">
            <v>111</v>
          </cell>
          <cell r="V764">
            <v>24</v>
          </cell>
          <cell r="W764">
            <v>3</v>
          </cell>
          <cell r="X764">
            <v>77</v>
          </cell>
          <cell r="Y764">
            <v>-74</v>
          </cell>
          <cell r="Z764">
            <v>891</v>
          </cell>
          <cell r="AA764">
            <v>-5.68</v>
          </cell>
          <cell r="AB764">
            <v>-4.3600000000000003</v>
          </cell>
        </row>
        <row r="765">
          <cell r="B765">
            <v>3636</v>
          </cell>
          <cell r="C765" t="str">
            <v xml:space="preserve">AUT.PORTUARIA CADIZ             </v>
          </cell>
          <cell r="D765">
            <v>15.877000000000001</v>
          </cell>
          <cell r="E765" t="str">
            <v xml:space="preserve">     </v>
          </cell>
          <cell r="F765" t="str">
            <v xml:space="preserve">    </v>
          </cell>
          <cell r="G765" t="str">
            <v xml:space="preserve">     </v>
          </cell>
          <cell r="H765" t="str">
            <v xml:space="preserve">    </v>
          </cell>
          <cell r="I765" t="str">
            <v xml:space="preserve">     </v>
          </cell>
          <cell r="J765" t="str">
            <v xml:space="preserve">    </v>
          </cell>
          <cell r="K765">
            <v>3.02</v>
          </cell>
          <cell r="L765">
            <v>484</v>
          </cell>
          <cell r="M765">
            <v>1.57</v>
          </cell>
          <cell r="N765">
            <v>713</v>
          </cell>
          <cell r="O765">
            <v>0.9</v>
          </cell>
          <cell r="P765">
            <v>909</v>
          </cell>
          <cell r="Q765">
            <v>0.3</v>
          </cell>
          <cell r="R765">
            <v>937</v>
          </cell>
          <cell r="S765">
            <v>7.33</v>
          </cell>
          <cell r="T765">
            <v>757</v>
          </cell>
          <cell r="U765">
            <v>107</v>
          </cell>
          <cell r="V765">
            <v>13</v>
          </cell>
          <cell r="W765" t="str">
            <v xml:space="preserve">      </v>
          </cell>
          <cell r="X765">
            <v>43</v>
          </cell>
          <cell r="Y765">
            <v>-43</v>
          </cell>
          <cell r="Z765">
            <v>757</v>
          </cell>
          <cell r="AA765">
            <v>-1.57</v>
          </cell>
          <cell r="AB765">
            <v>-3.19</v>
          </cell>
        </row>
        <row r="766">
          <cell r="B766">
            <v>3644</v>
          </cell>
          <cell r="C766" t="str">
            <v xml:space="preserve">AUT.PORTUARIA MELILLA           </v>
          </cell>
          <cell r="D766">
            <v>15.8782</v>
          </cell>
          <cell r="E766" t="str">
            <v xml:space="preserve">     </v>
          </cell>
          <cell r="F766" t="str">
            <v xml:space="preserve">    </v>
          </cell>
          <cell r="G766" t="str">
            <v xml:space="preserve">     </v>
          </cell>
          <cell r="H766" t="str">
            <v xml:space="preserve">    </v>
          </cell>
          <cell r="I766" t="str">
            <v xml:space="preserve">     </v>
          </cell>
          <cell r="J766" t="str">
            <v xml:space="preserve">    </v>
          </cell>
          <cell r="K766">
            <v>3.02</v>
          </cell>
          <cell r="L766">
            <v>477</v>
          </cell>
          <cell r="M766">
            <v>1.57</v>
          </cell>
          <cell r="N766">
            <v>714</v>
          </cell>
          <cell r="O766">
            <v>0.9</v>
          </cell>
          <cell r="P766">
            <v>906</v>
          </cell>
          <cell r="Q766">
            <v>0.3</v>
          </cell>
          <cell r="R766">
            <v>934</v>
          </cell>
          <cell r="S766">
            <v>7.33</v>
          </cell>
          <cell r="T766">
            <v>754</v>
          </cell>
          <cell r="U766">
            <v>75</v>
          </cell>
          <cell r="V766">
            <v>2</v>
          </cell>
          <cell r="W766">
            <v>8</v>
          </cell>
          <cell r="X766">
            <v>3</v>
          </cell>
          <cell r="Y766">
            <v>5</v>
          </cell>
          <cell r="Z766">
            <v>754</v>
          </cell>
          <cell r="AA766">
            <v>1.23</v>
          </cell>
          <cell r="AB766">
            <v>4.41</v>
          </cell>
        </row>
        <row r="767">
          <cell r="B767">
            <v>3685</v>
          </cell>
          <cell r="C767" t="str">
            <v xml:space="preserve">AUT.PORTUARIA SEVILLA           </v>
          </cell>
          <cell r="D767">
            <v>15.8749</v>
          </cell>
          <cell r="E767" t="str">
            <v xml:space="preserve">     </v>
          </cell>
          <cell r="F767" t="str">
            <v xml:space="preserve">    </v>
          </cell>
          <cell r="G767" t="str">
            <v xml:space="preserve">     </v>
          </cell>
          <cell r="H767" t="str">
            <v xml:space="preserve">    </v>
          </cell>
          <cell r="I767" t="str">
            <v xml:space="preserve">     </v>
          </cell>
          <cell r="J767" t="str">
            <v xml:space="preserve">    </v>
          </cell>
          <cell r="K767">
            <v>3.02</v>
          </cell>
          <cell r="L767">
            <v>487</v>
          </cell>
          <cell r="M767">
            <v>1.57</v>
          </cell>
          <cell r="N767">
            <v>715</v>
          </cell>
          <cell r="O767">
            <v>0.9</v>
          </cell>
          <cell r="P767">
            <v>912</v>
          </cell>
          <cell r="Q767">
            <v>0.3</v>
          </cell>
          <cell r="R767">
            <v>940</v>
          </cell>
          <cell r="S767">
            <v>7.32</v>
          </cell>
          <cell r="T767">
            <v>759</v>
          </cell>
          <cell r="U767">
            <v>74</v>
          </cell>
          <cell r="V767">
            <v>29</v>
          </cell>
          <cell r="W767">
            <v>2</v>
          </cell>
          <cell r="X767">
            <v>66</v>
          </cell>
          <cell r="Y767">
            <v>-64</v>
          </cell>
          <cell r="Z767">
            <v>647</v>
          </cell>
          <cell r="AA767">
            <v>-2.7</v>
          </cell>
          <cell r="AB767">
            <v>-5.88</v>
          </cell>
        </row>
        <row r="768">
          <cell r="B768">
            <v>3697</v>
          </cell>
          <cell r="C768" t="str">
            <v xml:space="preserve">SIND.CUEN.P.AS.                 </v>
          </cell>
          <cell r="D768">
            <v>9.7974999999999994</v>
          </cell>
          <cell r="E768" t="str">
            <v xml:space="preserve">     </v>
          </cell>
          <cell r="F768" t="str">
            <v xml:space="preserve">    </v>
          </cell>
          <cell r="G768" t="str">
            <v xml:space="preserve">     </v>
          </cell>
          <cell r="H768" t="str">
            <v xml:space="preserve">    </v>
          </cell>
          <cell r="I768" t="str">
            <v xml:space="preserve">     </v>
          </cell>
          <cell r="J768" t="str">
            <v xml:space="preserve">    </v>
          </cell>
          <cell r="K768">
            <v>3.02</v>
          </cell>
          <cell r="L768">
            <v>475</v>
          </cell>
          <cell r="M768">
            <v>2.04</v>
          </cell>
          <cell r="N768">
            <v>475</v>
          </cell>
          <cell r="O768">
            <v>2</v>
          </cell>
          <cell r="P768">
            <v>571</v>
          </cell>
          <cell r="Q768">
            <v>1.59</v>
          </cell>
          <cell r="R768">
            <v>329</v>
          </cell>
          <cell r="S768">
            <v>6.75</v>
          </cell>
          <cell r="T768">
            <v>953</v>
          </cell>
          <cell r="U768">
            <v>25</v>
          </cell>
          <cell r="V768">
            <v>2</v>
          </cell>
          <cell r="W768" t="str">
            <v xml:space="preserve">      </v>
          </cell>
          <cell r="X768">
            <v>19</v>
          </cell>
          <cell r="Y768">
            <v>-19</v>
          </cell>
          <cell r="Z768">
            <v>212</v>
          </cell>
          <cell r="AA768">
            <v>-8.0399999999999991</v>
          </cell>
          <cell r="AB768">
            <v>-5.68</v>
          </cell>
        </row>
        <row r="769">
          <cell r="B769">
            <v>3877</v>
          </cell>
          <cell r="C769" t="str">
            <v xml:space="preserve">AUTOP. AVILES                   </v>
          </cell>
          <cell r="D769">
            <v>15.879300000000001</v>
          </cell>
          <cell r="E769" t="str">
            <v xml:space="preserve">     </v>
          </cell>
          <cell r="F769" t="str">
            <v xml:space="preserve">    </v>
          </cell>
          <cell r="G769" t="str">
            <v xml:space="preserve">     </v>
          </cell>
          <cell r="H769" t="str">
            <v xml:space="preserve">    </v>
          </cell>
          <cell r="I769" t="str">
            <v xml:space="preserve">     </v>
          </cell>
          <cell r="J769" t="str">
            <v xml:space="preserve">    </v>
          </cell>
          <cell r="K769">
            <v>3.02</v>
          </cell>
          <cell r="L769">
            <v>478</v>
          </cell>
          <cell r="M769">
            <v>1.57</v>
          </cell>
          <cell r="N769">
            <v>695</v>
          </cell>
          <cell r="O769">
            <v>0.9</v>
          </cell>
          <cell r="P769">
            <v>903</v>
          </cell>
          <cell r="Q769">
            <v>0.31</v>
          </cell>
          <cell r="R769">
            <v>928</v>
          </cell>
          <cell r="S769">
            <v>7.35</v>
          </cell>
          <cell r="T769">
            <v>743</v>
          </cell>
          <cell r="U769">
            <v>55</v>
          </cell>
          <cell r="V769">
            <v>3</v>
          </cell>
          <cell r="W769">
            <v>2</v>
          </cell>
          <cell r="X769">
            <v>11</v>
          </cell>
          <cell r="Y769">
            <v>-9</v>
          </cell>
          <cell r="Z769">
            <v>523</v>
          </cell>
          <cell r="AA769">
            <v>-0.03</v>
          </cell>
          <cell r="AB769">
            <v>1.75</v>
          </cell>
        </row>
        <row r="770">
          <cell r="B770">
            <v>3878</v>
          </cell>
          <cell r="C770" t="str">
            <v xml:space="preserve">AUTOP. MOOR.                    </v>
          </cell>
          <cell r="D770">
            <v>15.8765</v>
          </cell>
          <cell r="E770" t="str">
            <v xml:space="preserve">     </v>
          </cell>
          <cell r="F770" t="str">
            <v xml:space="preserve">    </v>
          </cell>
          <cell r="G770" t="str">
            <v xml:space="preserve">     </v>
          </cell>
          <cell r="H770" t="str">
            <v xml:space="preserve">    </v>
          </cell>
          <cell r="I770" t="str">
            <v xml:space="preserve">     </v>
          </cell>
          <cell r="J770" t="str">
            <v xml:space="preserve">    </v>
          </cell>
          <cell r="K770">
            <v>3.02</v>
          </cell>
          <cell r="L770">
            <v>485</v>
          </cell>
          <cell r="M770">
            <v>1.57</v>
          </cell>
          <cell r="N770">
            <v>716</v>
          </cell>
          <cell r="O770">
            <v>0.89</v>
          </cell>
          <cell r="P770">
            <v>913</v>
          </cell>
          <cell r="Q770">
            <v>0.3</v>
          </cell>
          <cell r="R770">
            <v>943</v>
          </cell>
          <cell r="S770">
            <v>7.35</v>
          </cell>
          <cell r="T770">
            <v>738</v>
          </cell>
          <cell r="U770">
            <v>61</v>
          </cell>
          <cell r="V770" t="str">
            <v xml:space="preserve">      </v>
          </cell>
          <cell r="W770" t="str">
            <v xml:space="preserve">      </v>
          </cell>
          <cell r="X770" t="str">
            <v xml:space="preserve">      </v>
          </cell>
          <cell r="Y770" t="str">
            <v xml:space="preserve">      </v>
          </cell>
          <cell r="Z770">
            <v>243</v>
          </cell>
          <cell r="AA770">
            <v>0.94</v>
          </cell>
          <cell r="AB770">
            <v>3.62</v>
          </cell>
        </row>
        <row r="771">
          <cell r="B771">
            <v>4011</v>
          </cell>
          <cell r="C771" t="str">
            <v xml:space="preserve">CENT. JARDINERIA                </v>
          </cell>
          <cell r="D771">
            <v>15.611700000000001</v>
          </cell>
          <cell r="E771" t="str">
            <v xml:space="preserve">     </v>
          </cell>
          <cell r="F771" t="str">
            <v xml:space="preserve">    </v>
          </cell>
          <cell r="G771" t="str">
            <v xml:space="preserve">     </v>
          </cell>
          <cell r="H771" t="str">
            <v xml:space="preserve">    </v>
          </cell>
          <cell r="I771" t="str">
            <v xml:space="preserve">     </v>
          </cell>
          <cell r="J771" t="str">
            <v xml:space="preserve">    </v>
          </cell>
          <cell r="K771">
            <v>3.02</v>
          </cell>
          <cell r="L771">
            <v>470</v>
          </cell>
          <cell r="M771">
            <v>1.6</v>
          </cell>
          <cell r="N771">
            <v>670</v>
          </cell>
          <cell r="O771">
            <v>1.21</v>
          </cell>
          <cell r="P771">
            <v>829</v>
          </cell>
          <cell r="Q771">
            <v>-0.11</v>
          </cell>
          <cell r="R771">
            <v>1049</v>
          </cell>
          <cell r="S771">
            <v>7</v>
          </cell>
          <cell r="T771">
            <v>882</v>
          </cell>
          <cell r="U771">
            <v>1193</v>
          </cell>
          <cell r="V771">
            <v>1</v>
          </cell>
          <cell r="W771">
            <v>25</v>
          </cell>
          <cell r="X771">
            <v>6</v>
          </cell>
          <cell r="Y771">
            <v>19</v>
          </cell>
          <cell r="Z771">
            <v>1107</v>
          </cell>
          <cell r="AA771">
            <v>2.4300000000000002</v>
          </cell>
          <cell r="AB771">
            <v>4.3600000000000003</v>
          </cell>
        </row>
        <row r="772">
          <cell r="B772">
            <v>374</v>
          </cell>
          <cell r="C772" t="str">
            <v xml:space="preserve">N0377-2                         </v>
          </cell>
          <cell r="D772">
            <v>23.188800000000001</v>
          </cell>
          <cell r="E772" t="str">
            <v xml:space="preserve">     </v>
          </cell>
          <cell r="F772" t="str">
            <v xml:space="preserve">    </v>
          </cell>
          <cell r="G772" t="str">
            <v xml:space="preserve">     </v>
          </cell>
          <cell r="H772" t="str">
            <v xml:space="preserve">    </v>
          </cell>
          <cell r="I772" t="str">
            <v xml:space="preserve">     </v>
          </cell>
          <cell r="J772" t="str">
            <v xml:space="preserve">    </v>
          </cell>
          <cell r="K772">
            <v>3.01</v>
          </cell>
          <cell r="L772">
            <v>490</v>
          </cell>
          <cell r="M772" t="str">
            <v xml:space="preserve">     </v>
          </cell>
          <cell r="N772" t="str">
            <v xml:space="preserve">    </v>
          </cell>
          <cell r="O772">
            <v>2.23</v>
          </cell>
          <cell r="P772">
            <v>442</v>
          </cell>
          <cell r="Q772">
            <v>0.95</v>
          </cell>
          <cell r="R772">
            <v>657</v>
          </cell>
          <cell r="S772">
            <v>6.4</v>
          </cell>
          <cell r="T772">
            <v>1038</v>
          </cell>
          <cell r="U772">
            <v>1243</v>
          </cell>
          <cell r="V772">
            <v>223</v>
          </cell>
          <cell r="W772">
            <v>407</v>
          </cell>
          <cell r="X772">
            <v>2316</v>
          </cell>
          <cell r="Y772">
            <v>-1909</v>
          </cell>
          <cell r="Z772">
            <v>64313</v>
          </cell>
          <cell r="AA772">
            <v>10.45</v>
          </cell>
          <cell r="AB772">
            <v>3.4</v>
          </cell>
        </row>
        <row r="773">
          <cell r="B773">
            <v>3437</v>
          </cell>
          <cell r="C773" t="str">
            <v xml:space="preserve">AUT. PORT. SANTANDER            </v>
          </cell>
          <cell r="D773">
            <v>15.864699999999999</v>
          </cell>
          <cell r="E773" t="str">
            <v xml:space="preserve">     </v>
          </cell>
          <cell r="F773" t="str">
            <v xml:space="preserve">    </v>
          </cell>
          <cell r="G773" t="str">
            <v xml:space="preserve">     </v>
          </cell>
          <cell r="H773" t="str">
            <v xml:space="preserve">    </v>
          </cell>
          <cell r="I773" t="str">
            <v xml:space="preserve">     </v>
          </cell>
          <cell r="J773" t="str">
            <v xml:space="preserve">    </v>
          </cell>
          <cell r="K773">
            <v>3.01</v>
          </cell>
          <cell r="L773">
            <v>492</v>
          </cell>
          <cell r="M773">
            <v>1.56</v>
          </cell>
          <cell r="N773">
            <v>724</v>
          </cell>
          <cell r="O773">
            <v>0.88</v>
          </cell>
          <cell r="P773">
            <v>915</v>
          </cell>
          <cell r="Q773">
            <v>0.28000000000000003</v>
          </cell>
          <cell r="R773">
            <v>948</v>
          </cell>
          <cell r="S773">
            <v>7.34</v>
          </cell>
          <cell r="T773">
            <v>748</v>
          </cell>
          <cell r="U773">
            <v>104</v>
          </cell>
          <cell r="V773">
            <v>27</v>
          </cell>
          <cell r="W773">
            <v>10</v>
          </cell>
          <cell r="X773">
            <v>61</v>
          </cell>
          <cell r="Y773">
            <v>-51</v>
          </cell>
          <cell r="Z773">
            <v>1283</v>
          </cell>
          <cell r="AA773">
            <v>0.74</v>
          </cell>
          <cell r="AB773">
            <v>-0.43</v>
          </cell>
        </row>
        <row r="774">
          <cell r="B774">
            <v>3574</v>
          </cell>
          <cell r="C774" t="str">
            <v xml:space="preserve">AUT.PORT.LAS PALMAS             </v>
          </cell>
          <cell r="D774">
            <v>15.8811</v>
          </cell>
          <cell r="E774" t="str">
            <v xml:space="preserve">     </v>
          </cell>
          <cell r="F774" t="str">
            <v xml:space="preserve">    </v>
          </cell>
          <cell r="G774" t="str">
            <v xml:space="preserve">     </v>
          </cell>
          <cell r="H774" t="str">
            <v xml:space="preserve">    </v>
          </cell>
          <cell r="I774" t="str">
            <v xml:space="preserve">     </v>
          </cell>
          <cell r="J774" t="str">
            <v xml:space="preserve">    </v>
          </cell>
          <cell r="K774">
            <v>3.01</v>
          </cell>
          <cell r="L774">
            <v>491</v>
          </cell>
          <cell r="M774">
            <v>1.57</v>
          </cell>
          <cell r="N774">
            <v>710</v>
          </cell>
          <cell r="O774">
            <v>0.9</v>
          </cell>
          <cell r="P774">
            <v>905</v>
          </cell>
          <cell r="Q774">
            <v>0.3</v>
          </cell>
          <cell r="R774">
            <v>933</v>
          </cell>
          <cell r="S774">
            <v>7.34</v>
          </cell>
          <cell r="T774">
            <v>752</v>
          </cell>
          <cell r="U774">
            <v>202</v>
          </cell>
          <cell r="V774">
            <v>17</v>
          </cell>
          <cell r="W774">
            <v>12</v>
          </cell>
          <cell r="X774">
            <v>24</v>
          </cell>
          <cell r="Y774">
            <v>-12</v>
          </cell>
          <cell r="Z774">
            <v>1488</v>
          </cell>
          <cell r="AA774">
            <v>0.7</v>
          </cell>
          <cell r="AB774">
            <v>2.72</v>
          </cell>
        </row>
        <row r="775">
          <cell r="B775">
            <v>4109</v>
          </cell>
          <cell r="C775" t="str">
            <v xml:space="preserve">AU.POR.MARIN.Y RIA P.           </v>
          </cell>
          <cell r="D775">
            <v>15.8401</v>
          </cell>
          <cell r="E775" t="str">
            <v xml:space="preserve">     </v>
          </cell>
          <cell r="F775" t="str">
            <v xml:space="preserve">    </v>
          </cell>
          <cell r="G775" t="str">
            <v xml:space="preserve">     </v>
          </cell>
          <cell r="H775" t="str">
            <v xml:space="preserve">    </v>
          </cell>
          <cell r="I775" t="str">
            <v xml:space="preserve">     </v>
          </cell>
          <cell r="J775" t="str">
            <v xml:space="preserve">    </v>
          </cell>
          <cell r="K775">
            <v>3</v>
          </cell>
          <cell r="L775">
            <v>493</v>
          </cell>
          <cell r="M775">
            <v>1.54</v>
          </cell>
          <cell r="N775">
            <v>733</v>
          </cell>
          <cell r="O775">
            <v>0.84</v>
          </cell>
          <cell r="P775">
            <v>933</v>
          </cell>
          <cell r="Q775">
            <v>0.21</v>
          </cell>
          <cell r="R775">
            <v>963</v>
          </cell>
          <cell r="S775">
            <v>7.04</v>
          </cell>
          <cell r="T775">
            <v>862</v>
          </cell>
          <cell r="U775">
            <v>62</v>
          </cell>
          <cell r="V775">
            <v>4</v>
          </cell>
          <cell r="W775" t="str">
            <v xml:space="preserve">      </v>
          </cell>
          <cell r="X775">
            <v>10</v>
          </cell>
          <cell r="Y775">
            <v>-10</v>
          </cell>
          <cell r="Z775">
            <v>336</v>
          </cell>
          <cell r="AA775">
            <v>-2.08</v>
          </cell>
          <cell r="AB775">
            <v>0.21</v>
          </cell>
        </row>
        <row r="776">
          <cell r="B776">
            <v>3499</v>
          </cell>
          <cell r="C776" t="str">
            <v xml:space="preserve">AYTO. DE HELLIN                 </v>
          </cell>
          <cell r="D776">
            <v>10.263</v>
          </cell>
          <cell r="E776" t="str">
            <v xml:space="preserve">     </v>
          </cell>
          <cell r="F776" t="str">
            <v xml:space="preserve">    </v>
          </cell>
          <cell r="G776" t="str">
            <v xml:space="preserve">     </v>
          </cell>
          <cell r="H776" t="str">
            <v xml:space="preserve">    </v>
          </cell>
          <cell r="I776" t="str">
            <v xml:space="preserve">     </v>
          </cell>
          <cell r="J776" t="str">
            <v xml:space="preserve">    </v>
          </cell>
          <cell r="K776">
            <v>2.99</v>
          </cell>
          <cell r="L776">
            <v>495</v>
          </cell>
          <cell r="M776">
            <v>1.98</v>
          </cell>
          <cell r="N776">
            <v>512</v>
          </cell>
          <cell r="O776">
            <v>1.92</v>
          </cell>
          <cell r="P776">
            <v>630</v>
          </cell>
          <cell r="Q776">
            <v>1.85</v>
          </cell>
          <cell r="R776">
            <v>209</v>
          </cell>
          <cell r="S776">
            <v>6.8</v>
          </cell>
          <cell r="T776">
            <v>941</v>
          </cell>
          <cell r="U776">
            <v>214</v>
          </cell>
          <cell r="V776">
            <v>6</v>
          </cell>
          <cell r="W776" t="str">
            <v xml:space="preserve">      </v>
          </cell>
          <cell r="X776">
            <v>3</v>
          </cell>
          <cell r="Y776">
            <v>-3</v>
          </cell>
          <cell r="Z776">
            <v>264</v>
          </cell>
          <cell r="AA776">
            <v>-0.2</v>
          </cell>
          <cell r="AB776">
            <v>1.88</v>
          </cell>
        </row>
        <row r="777">
          <cell r="B777">
            <v>3677</v>
          </cell>
          <cell r="C777" t="str">
            <v xml:space="preserve">AUT.PORTUARIA GIJON             </v>
          </cell>
          <cell r="D777">
            <v>15.7904</v>
          </cell>
          <cell r="E777" t="str">
            <v xml:space="preserve">     </v>
          </cell>
          <cell r="F777" t="str">
            <v xml:space="preserve">    </v>
          </cell>
          <cell r="G777" t="str">
            <v xml:space="preserve">     </v>
          </cell>
          <cell r="H777" t="str">
            <v xml:space="preserve">    </v>
          </cell>
          <cell r="I777" t="str">
            <v xml:space="preserve">     </v>
          </cell>
          <cell r="J777" t="str">
            <v xml:space="preserve">    </v>
          </cell>
          <cell r="K777">
            <v>2.99</v>
          </cell>
          <cell r="L777">
            <v>496</v>
          </cell>
          <cell r="M777">
            <v>1.54</v>
          </cell>
          <cell r="N777">
            <v>734</v>
          </cell>
          <cell r="O777">
            <v>0.86</v>
          </cell>
          <cell r="P777">
            <v>926</v>
          </cell>
          <cell r="Q777">
            <v>0.27</v>
          </cell>
          <cell r="R777">
            <v>949</v>
          </cell>
          <cell r="S777">
            <v>7.32</v>
          </cell>
          <cell r="T777">
            <v>760</v>
          </cell>
          <cell r="U777">
            <v>74</v>
          </cell>
          <cell r="V777">
            <v>24</v>
          </cell>
          <cell r="W777">
            <v>2</v>
          </cell>
          <cell r="X777">
            <v>56</v>
          </cell>
          <cell r="Y777">
            <v>-54</v>
          </cell>
          <cell r="Z777">
            <v>1254</v>
          </cell>
          <cell r="AA777">
            <v>0.46</v>
          </cell>
          <cell r="AB777">
            <v>-0.73</v>
          </cell>
        </row>
        <row r="778">
          <cell r="B778">
            <v>3855</v>
          </cell>
          <cell r="C778" t="str">
            <v xml:space="preserve">AUT. PO. HUELVA                 </v>
          </cell>
          <cell r="D778">
            <v>15.789199999999999</v>
          </cell>
          <cell r="E778" t="str">
            <v xml:space="preserve">     </v>
          </cell>
          <cell r="F778" t="str">
            <v xml:space="preserve">    </v>
          </cell>
          <cell r="G778" t="str">
            <v xml:space="preserve">     </v>
          </cell>
          <cell r="H778" t="str">
            <v xml:space="preserve">    </v>
          </cell>
          <cell r="I778" t="str">
            <v xml:space="preserve">     </v>
          </cell>
          <cell r="J778" t="str">
            <v xml:space="preserve">    </v>
          </cell>
          <cell r="K778">
            <v>2.98</v>
          </cell>
          <cell r="L778">
            <v>499</v>
          </cell>
          <cell r="M778">
            <v>1.51</v>
          </cell>
          <cell r="N778">
            <v>745</v>
          </cell>
          <cell r="O778">
            <v>0.84</v>
          </cell>
          <cell r="P778">
            <v>935</v>
          </cell>
          <cell r="Q778">
            <v>0.2</v>
          </cell>
          <cell r="R778">
            <v>967</v>
          </cell>
          <cell r="S778">
            <v>7.35</v>
          </cell>
          <cell r="T778">
            <v>745</v>
          </cell>
          <cell r="U778">
            <v>131</v>
          </cell>
          <cell r="V778">
            <v>8</v>
          </cell>
          <cell r="W778" t="str">
            <v xml:space="preserve">      </v>
          </cell>
          <cell r="X778">
            <v>27</v>
          </cell>
          <cell r="Y778">
            <v>-27</v>
          </cell>
          <cell r="Z778">
            <v>570</v>
          </cell>
          <cell r="AA778">
            <v>-0.73</v>
          </cell>
          <cell r="AB778">
            <v>-1.25</v>
          </cell>
        </row>
        <row r="779">
          <cell r="B779">
            <v>3343</v>
          </cell>
          <cell r="C779" t="str">
            <v xml:space="preserve">AUT.PORT. DE VIGO               </v>
          </cell>
          <cell r="D779">
            <v>1.8712</v>
          </cell>
          <cell r="E779" t="str">
            <v xml:space="preserve">     </v>
          </cell>
          <cell r="F779" t="str">
            <v xml:space="preserve">    </v>
          </cell>
          <cell r="G779" t="str">
            <v xml:space="preserve">     </v>
          </cell>
          <cell r="H779" t="str">
            <v xml:space="preserve">    </v>
          </cell>
          <cell r="I779" t="str">
            <v xml:space="preserve">     </v>
          </cell>
          <cell r="J779" t="str">
            <v xml:space="preserve">    </v>
          </cell>
          <cell r="K779">
            <v>2.97</v>
          </cell>
          <cell r="L779">
            <v>501</v>
          </cell>
          <cell r="M779">
            <v>2.63</v>
          </cell>
          <cell r="N779">
            <v>201</v>
          </cell>
          <cell r="O779">
            <v>2.54</v>
          </cell>
          <cell r="P779">
            <v>292</v>
          </cell>
          <cell r="Q779">
            <v>1.87</v>
          </cell>
          <cell r="R779">
            <v>204</v>
          </cell>
          <cell r="S779">
            <v>7.24</v>
          </cell>
          <cell r="T779">
            <v>790</v>
          </cell>
          <cell r="U779">
            <v>159</v>
          </cell>
          <cell r="V779">
            <v>6</v>
          </cell>
          <cell r="W779">
            <v>2</v>
          </cell>
          <cell r="X779">
            <v>79</v>
          </cell>
          <cell r="Y779">
            <v>-77</v>
          </cell>
          <cell r="Z779">
            <v>1438</v>
          </cell>
          <cell r="AA779">
            <v>-0.31</v>
          </cell>
          <cell r="AB779">
            <v>-2.2799999999999998</v>
          </cell>
        </row>
        <row r="780">
          <cell r="B780">
            <v>3562</v>
          </cell>
          <cell r="C780" t="str">
            <v xml:space="preserve">AUT.PORT.FERROL-S.CIBRAO        </v>
          </cell>
          <cell r="D780">
            <v>15.761200000000001</v>
          </cell>
          <cell r="E780" t="str">
            <v xml:space="preserve">     </v>
          </cell>
          <cell r="F780" t="str">
            <v xml:space="preserve">    </v>
          </cell>
          <cell r="G780" t="str">
            <v xml:space="preserve">     </v>
          </cell>
          <cell r="H780" t="str">
            <v xml:space="preserve">    </v>
          </cell>
          <cell r="I780" t="str">
            <v xml:space="preserve">     </v>
          </cell>
          <cell r="J780" t="str">
            <v xml:space="preserve">    </v>
          </cell>
          <cell r="K780">
            <v>2.97</v>
          </cell>
          <cell r="L780">
            <v>508</v>
          </cell>
          <cell r="M780">
            <v>1.57</v>
          </cell>
          <cell r="N780">
            <v>696</v>
          </cell>
          <cell r="O780">
            <v>0.9</v>
          </cell>
          <cell r="P780">
            <v>904</v>
          </cell>
          <cell r="Q780">
            <v>0.31</v>
          </cell>
          <cell r="R780">
            <v>929</v>
          </cell>
          <cell r="S780">
            <v>7.35</v>
          </cell>
          <cell r="T780">
            <v>744</v>
          </cell>
          <cell r="U780">
            <v>103</v>
          </cell>
          <cell r="V780">
            <v>4</v>
          </cell>
          <cell r="W780">
            <v>4</v>
          </cell>
          <cell r="X780">
            <v>13</v>
          </cell>
          <cell r="Y780">
            <v>-9</v>
          </cell>
          <cell r="Z780">
            <v>519</v>
          </cell>
          <cell r="AA780">
            <v>1.43</v>
          </cell>
          <cell r="AB780">
            <v>1.92</v>
          </cell>
        </row>
        <row r="781">
          <cell r="B781">
            <v>4045</v>
          </cell>
          <cell r="C781" t="str">
            <v xml:space="preserve">EMP.FUNDAC.TELEFONICA           </v>
          </cell>
          <cell r="D781">
            <v>28.0015</v>
          </cell>
          <cell r="E781" t="str">
            <v xml:space="preserve">     </v>
          </cell>
          <cell r="F781" t="str">
            <v xml:space="preserve">    </v>
          </cell>
          <cell r="G781" t="str">
            <v xml:space="preserve">     </v>
          </cell>
          <cell r="H781" t="str">
            <v xml:space="preserve">    </v>
          </cell>
          <cell r="I781" t="str">
            <v xml:space="preserve">     </v>
          </cell>
          <cell r="J781" t="str">
            <v xml:space="preserve">    </v>
          </cell>
          <cell r="K781">
            <v>2.97</v>
          </cell>
          <cell r="L781">
            <v>504</v>
          </cell>
          <cell r="M781">
            <v>2.2400000000000002</v>
          </cell>
          <cell r="N781">
            <v>376</v>
          </cell>
          <cell r="O781">
            <v>2.1</v>
          </cell>
          <cell r="P781">
            <v>511</v>
          </cell>
          <cell r="Q781">
            <v>1.1200000000000001</v>
          </cell>
          <cell r="R781">
            <v>576</v>
          </cell>
          <cell r="S781">
            <v>7.41</v>
          </cell>
          <cell r="T781">
            <v>699</v>
          </cell>
          <cell r="U781">
            <v>126</v>
          </cell>
          <cell r="V781">
            <v>2</v>
          </cell>
          <cell r="W781">
            <v>106</v>
          </cell>
          <cell r="X781">
            <v>4</v>
          </cell>
          <cell r="Y781">
            <v>102</v>
          </cell>
          <cell r="Z781">
            <v>4452</v>
          </cell>
          <cell r="AA781">
            <v>2.38</v>
          </cell>
          <cell r="AB781">
            <v>6.05</v>
          </cell>
        </row>
        <row r="782">
          <cell r="B782">
            <v>4260</v>
          </cell>
          <cell r="C782" t="str">
            <v xml:space="preserve">EMPL.DE BEPSA                   </v>
          </cell>
          <cell r="D782">
            <v>32.255200000000002</v>
          </cell>
          <cell r="E782" t="str">
            <v xml:space="preserve">     </v>
          </cell>
          <cell r="F782" t="str">
            <v xml:space="preserve">    </v>
          </cell>
          <cell r="G782" t="str">
            <v xml:space="preserve">     </v>
          </cell>
          <cell r="H782" t="str">
            <v xml:space="preserve">    </v>
          </cell>
          <cell r="I782" t="str">
            <v xml:space="preserve">     </v>
          </cell>
          <cell r="J782" t="str">
            <v xml:space="preserve">    </v>
          </cell>
          <cell r="K782">
            <v>2.97</v>
          </cell>
          <cell r="L782">
            <v>509</v>
          </cell>
          <cell r="M782">
            <v>1.44</v>
          </cell>
          <cell r="N782">
            <v>774</v>
          </cell>
          <cell r="O782">
            <v>1.07</v>
          </cell>
          <cell r="P782">
            <v>851</v>
          </cell>
          <cell r="Q782">
            <v>0.8</v>
          </cell>
          <cell r="R782">
            <v>730</v>
          </cell>
          <cell r="S782">
            <v>7.62</v>
          </cell>
          <cell r="T782">
            <v>577</v>
          </cell>
          <cell r="U782">
            <v>61</v>
          </cell>
          <cell r="V782" t="str">
            <v xml:space="preserve">      </v>
          </cell>
          <cell r="W782" t="str">
            <v xml:space="preserve">      </v>
          </cell>
          <cell r="X782" t="str">
            <v xml:space="preserve">      </v>
          </cell>
          <cell r="Y782" t="str">
            <v xml:space="preserve">      </v>
          </cell>
          <cell r="Z782">
            <v>70</v>
          </cell>
          <cell r="AA782">
            <v>1.05</v>
          </cell>
          <cell r="AB782">
            <v>4.32</v>
          </cell>
        </row>
        <row r="783">
          <cell r="B783">
            <v>3609</v>
          </cell>
          <cell r="C783" t="str">
            <v xml:space="preserve">EMP.AUT.PORT A CORUÑA           </v>
          </cell>
          <cell r="D783">
            <v>16.2606</v>
          </cell>
          <cell r="E783" t="str">
            <v xml:space="preserve">     </v>
          </cell>
          <cell r="F783" t="str">
            <v xml:space="preserve">    </v>
          </cell>
          <cell r="G783" t="str">
            <v xml:space="preserve">     </v>
          </cell>
          <cell r="H783" t="str">
            <v xml:space="preserve">    </v>
          </cell>
          <cell r="I783" t="str">
            <v xml:space="preserve">     </v>
          </cell>
          <cell r="J783" t="str">
            <v xml:space="preserve">    </v>
          </cell>
          <cell r="K783">
            <v>2.96</v>
          </cell>
          <cell r="L783">
            <v>513</v>
          </cell>
          <cell r="M783">
            <v>1.57</v>
          </cell>
          <cell r="N783">
            <v>700</v>
          </cell>
          <cell r="O783">
            <v>0.9</v>
          </cell>
          <cell r="P783">
            <v>899</v>
          </cell>
          <cell r="Q783">
            <v>0.31</v>
          </cell>
          <cell r="R783">
            <v>923</v>
          </cell>
          <cell r="S783">
            <v>7.35</v>
          </cell>
          <cell r="T783">
            <v>746</v>
          </cell>
          <cell r="U783">
            <v>125</v>
          </cell>
          <cell r="V783">
            <v>20</v>
          </cell>
          <cell r="W783">
            <v>2</v>
          </cell>
          <cell r="X783">
            <v>26</v>
          </cell>
          <cell r="Y783">
            <v>-24</v>
          </cell>
          <cell r="Z783">
            <v>1101</v>
          </cell>
          <cell r="AA783">
            <v>-0.03</v>
          </cell>
          <cell r="AB783">
            <v>1.42</v>
          </cell>
        </row>
        <row r="784">
          <cell r="B784">
            <v>3859</v>
          </cell>
          <cell r="C784" t="str">
            <v xml:space="preserve">PP PROM.CONJ.GRUPO AXA          </v>
          </cell>
          <cell r="D784">
            <v>10.0166</v>
          </cell>
          <cell r="E784" t="str">
            <v xml:space="preserve">     </v>
          </cell>
          <cell r="F784" t="str">
            <v xml:space="preserve">    </v>
          </cell>
          <cell r="G784" t="str">
            <v xml:space="preserve">     </v>
          </cell>
          <cell r="H784" t="str">
            <v xml:space="preserve">    </v>
          </cell>
          <cell r="I784" t="str">
            <v xml:space="preserve">     </v>
          </cell>
          <cell r="J784" t="str">
            <v xml:space="preserve">    </v>
          </cell>
          <cell r="K784">
            <v>2.96</v>
          </cell>
          <cell r="L784">
            <v>514</v>
          </cell>
          <cell r="M784">
            <v>1.66</v>
          </cell>
          <cell r="N784">
            <v>651</v>
          </cell>
          <cell r="O784">
            <v>0.99</v>
          </cell>
          <cell r="P784">
            <v>867</v>
          </cell>
          <cell r="Q784">
            <v>-0.9</v>
          </cell>
          <cell r="R784">
            <v>1150</v>
          </cell>
          <cell r="S784">
            <v>6.61</v>
          </cell>
          <cell r="T784">
            <v>972</v>
          </cell>
          <cell r="U784">
            <v>4232</v>
          </cell>
          <cell r="V784" t="str">
            <v xml:space="preserve">      </v>
          </cell>
          <cell r="W784">
            <v>3035</v>
          </cell>
          <cell r="X784">
            <v>1861</v>
          </cell>
          <cell r="Y784">
            <v>1174</v>
          </cell>
          <cell r="Z784">
            <v>119057</v>
          </cell>
          <cell r="AA784">
            <v>0.57999999999999996</v>
          </cell>
          <cell r="AB784">
            <v>2.1</v>
          </cell>
        </row>
        <row r="785">
          <cell r="B785">
            <v>3951</v>
          </cell>
          <cell r="C785" t="str">
            <v xml:space="preserve">EMPL.NICOLAS CORREA             </v>
          </cell>
          <cell r="D785">
            <v>9.5784000000000002</v>
          </cell>
          <cell r="E785" t="str">
            <v xml:space="preserve">     </v>
          </cell>
          <cell r="F785" t="str">
            <v xml:space="preserve">    </v>
          </cell>
          <cell r="G785" t="str">
            <v xml:space="preserve">     </v>
          </cell>
          <cell r="H785" t="str">
            <v xml:space="preserve">    </v>
          </cell>
          <cell r="I785" t="str">
            <v xml:space="preserve">     </v>
          </cell>
          <cell r="J785" t="str">
            <v xml:space="preserve">    </v>
          </cell>
          <cell r="K785">
            <v>2.96</v>
          </cell>
          <cell r="L785">
            <v>510</v>
          </cell>
          <cell r="M785">
            <v>1.9</v>
          </cell>
          <cell r="N785">
            <v>562</v>
          </cell>
          <cell r="O785">
            <v>1.97</v>
          </cell>
          <cell r="P785">
            <v>591</v>
          </cell>
          <cell r="Q785">
            <v>1.62</v>
          </cell>
          <cell r="R785">
            <v>294</v>
          </cell>
          <cell r="S785">
            <v>7.08</v>
          </cell>
          <cell r="T785">
            <v>846</v>
          </cell>
          <cell r="U785">
            <v>64</v>
          </cell>
          <cell r="V785">
            <v>2</v>
          </cell>
          <cell r="W785">
            <v>12</v>
          </cell>
          <cell r="X785" t="str">
            <v xml:space="preserve">      </v>
          </cell>
          <cell r="Y785">
            <v>12</v>
          </cell>
          <cell r="Z785">
            <v>404</v>
          </cell>
          <cell r="AA785">
            <v>2.41</v>
          </cell>
          <cell r="AB785">
            <v>6.39</v>
          </cell>
        </row>
        <row r="786">
          <cell r="B786">
            <v>4213</v>
          </cell>
          <cell r="C786" t="str">
            <v xml:space="preserve">TRABAJ.OF.DESP.S.               </v>
          </cell>
          <cell r="D786">
            <v>9.4732000000000003</v>
          </cell>
          <cell r="E786" t="str">
            <v xml:space="preserve">     </v>
          </cell>
          <cell r="F786" t="str">
            <v xml:space="preserve">    </v>
          </cell>
          <cell r="G786" t="str">
            <v xml:space="preserve">     </v>
          </cell>
          <cell r="H786" t="str">
            <v xml:space="preserve">    </v>
          </cell>
          <cell r="I786" t="str">
            <v xml:space="preserve">     </v>
          </cell>
          <cell r="J786" t="str">
            <v xml:space="preserve">    </v>
          </cell>
          <cell r="K786">
            <v>2.95</v>
          </cell>
          <cell r="L786">
            <v>517</v>
          </cell>
          <cell r="M786">
            <v>1.99</v>
          </cell>
          <cell r="N786">
            <v>508</v>
          </cell>
          <cell r="O786">
            <v>1.76</v>
          </cell>
          <cell r="P786">
            <v>677</v>
          </cell>
          <cell r="Q786">
            <v>1.4</v>
          </cell>
          <cell r="R786">
            <v>444</v>
          </cell>
          <cell r="S786">
            <v>6.78</v>
          </cell>
          <cell r="T786">
            <v>944</v>
          </cell>
          <cell r="U786">
            <v>186</v>
          </cell>
          <cell r="V786">
            <v>4</v>
          </cell>
          <cell r="W786">
            <v>37</v>
          </cell>
          <cell r="X786">
            <v>16</v>
          </cell>
          <cell r="Y786">
            <v>21</v>
          </cell>
          <cell r="Z786">
            <v>608</v>
          </cell>
          <cell r="AA786">
            <v>1.8</v>
          </cell>
          <cell r="AB786">
            <v>4.92</v>
          </cell>
        </row>
        <row r="787">
          <cell r="B787">
            <v>3846</v>
          </cell>
          <cell r="C787" t="str">
            <v xml:space="preserve">AYTO. DE ASTILLERO              </v>
          </cell>
          <cell r="D787">
            <v>10.489100000000001</v>
          </cell>
          <cell r="E787" t="str">
            <v xml:space="preserve">     </v>
          </cell>
          <cell r="F787" t="str">
            <v xml:space="preserve">    </v>
          </cell>
          <cell r="G787" t="str">
            <v xml:space="preserve">     </v>
          </cell>
          <cell r="H787" t="str">
            <v xml:space="preserve">    </v>
          </cell>
          <cell r="I787" t="str">
            <v xml:space="preserve">     </v>
          </cell>
          <cell r="J787" t="str">
            <v xml:space="preserve">    </v>
          </cell>
          <cell r="K787">
            <v>2.94</v>
          </cell>
          <cell r="L787">
            <v>518</v>
          </cell>
          <cell r="M787">
            <v>1.91</v>
          </cell>
          <cell r="N787">
            <v>546</v>
          </cell>
          <cell r="O787">
            <v>1.81</v>
          </cell>
          <cell r="P787">
            <v>661</v>
          </cell>
          <cell r="Q787">
            <v>1.29</v>
          </cell>
          <cell r="R787">
            <v>486</v>
          </cell>
          <cell r="S787">
            <v>6.94</v>
          </cell>
          <cell r="T787">
            <v>897</v>
          </cell>
          <cell r="U787">
            <v>97</v>
          </cell>
          <cell r="V787" t="str">
            <v xml:space="preserve">      </v>
          </cell>
          <cell r="W787" t="str">
            <v xml:space="preserve">      </v>
          </cell>
          <cell r="X787" t="str">
            <v xml:space="preserve">      </v>
          </cell>
          <cell r="Y787" t="str">
            <v xml:space="preserve">      </v>
          </cell>
          <cell r="Z787">
            <v>77</v>
          </cell>
          <cell r="AA787">
            <v>0.38</v>
          </cell>
          <cell r="AB787">
            <v>2.96</v>
          </cell>
        </row>
        <row r="788">
          <cell r="B788">
            <v>3732</v>
          </cell>
          <cell r="C788" t="str">
            <v xml:space="preserve">TELEF.INGENIER.SEGURIDAD        </v>
          </cell>
          <cell r="D788">
            <v>27.544899999999998</v>
          </cell>
          <cell r="E788" t="str">
            <v xml:space="preserve">     </v>
          </cell>
          <cell r="F788" t="str">
            <v xml:space="preserve">    </v>
          </cell>
          <cell r="G788" t="str">
            <v xml:space="preserve">     </v>
          </cell>
          <cell r="H788" t="str">
            <v xml:space="preserve">    </v>
          </cell>
          <cell r="I788" t="str">
            <v xml:space="preserve">     </v>
          </cell>
          <cell r="J788" t="str">
            <v xml:space="preserve">    </v>
          </cell>
          <cell r="K788">
            <v>2.92</v>
          </cell>
          <cell r="L788">
            <v>524</v>
          </cell>
          <cell r="M788">
            <v>2.2000000000000002</v>
          </cell>
          <cell r="N788">
            <v>398</v>
          </cell>
          <cell r="O788">
            <v>2.08</v>
          </cell>
          <cell r="P788">
            <v>529</v>
          </cell>
          <cell r="Q788">
            <v>1.0900000000000001</v>
          </cell>
          <cell r="R788">
            <v>602</v>
          </cell>
          <cell r="S788">
            <v>7.33</v>
          </cell>
          <cell r="T788">
            <v>756</v>
          </cell>
          <cell r="U788">
            <v>687</v>
          </cell>
          <cell r="V788">
            <v>3</v>
          </cell>
          <cell r="W788">
            <v>175</v>
          </cell>
          <cell r="X788">
            <v>6</v>
          </cell>
          <cell r="Y788">
            <v>169</v>
          </cell>
          <cell r="Z788">
            <v>6342</v>
          </cell>
          <cell r="AA788">
            <v>2.2799999999999998</v>
          </cell>
          <cell r="AB788">
            <v>4.72</v>
          </cell>
        </row>
        <row r="789">
          <cell r="B789">
            <v>4271</v>
          </cell>
          <cell r="C789" t="str">
            <v xml:space="preserve">CHEP ESPAÑA                     </v>
          </cell>
          <cell r="D789">
            <v>32.586199999999998</v>
          </cell>
          <cell r="E789" t="str">
            <v xml:space="preserve">     </v>
          </cell>
          <cell r="F789" t="str">
            <v xml:space="preserve">    </v>
          </cell>
          <cell r="G789" t="str">
            <v xml:space="preserve">     </v>
          </cell>
          <cell r="H789" t="str">
            <v xml:space="preserve">    </v>
          </cell>
          <cell r="I789" t="str">
            <v xml:space="preserve">     </v>
          </cell>
          <cell r="J789" t="str">
            <v xml:space="preserve">    </v>
          </cell>
          <cell r="K789">
            <v>2.92</v>
          </cell>
          <cell r="L789">
            <v>526</v>
          </cell>
          <cell r="M789">
            <v>1.62</v>
          </cell>
          <cell r="N789">
            <v>662</v>
          </cell>
          <cell r="O789">
            <v>1.49</v>
          </cell>
          <cell r="P789">
            <v>759</v>
          </cell>
          <cell r="Q789">
            <v>0.99</v>
          </cell>
          <cell r="R789">
            <v>644</v>
          </cell>
          <cell r="S789">
            <v>7.75</v>
          </cell>
          <cell r="T789">
            <v>511</v>
          </cell>
          <cell r="U789">
            <v>311</v>
          </cell>
          <cell r="V789">
            <v>1</v>
          </cell>
          <cell r="W789">
            <v>376</v>
          </cell>
          <cell r="X789" t="str">
            <v xml:space="preserve">      </v>
          </cell>
          <cell r="Y789">
            <v>376</v>
          </cell>
          <cell r="Z789">
            <v>5147</v>
          </cell>
          <cell r="AA789">
            <v>4.79</v>
          </cell>
          <cell r="AB789">
            <v>8.23</v>
          </cell>
        </row>
        <row r="790">
          <cell r="B790">
            <v>3830</v>
          </cell>
          <cell r="C790" t="str">
            <v xml:space="preserve">I.AST.P.R.LABO.                 </v>
          </cell>
          <cell r="D790">
            <v>9.3278999999999996</v>
          </cell>
          <cell r="E790" t="str">
            <v xml:space="preserve">     </v>
          </cell>
          <cell r="F790" t="str">
            <v xml:space="preserve">    </v>
          </cell>
          <cell r="G790" t="str">
            <v xml:space="preserve">     </v>
          </cell>
          <cell r="H790" t="str">
            <v xml:space="preserve">    </v>
          </cell>
          <cell r="I790" t="str">
            <v xml:space="preserve">     </v>
          </cell>
          <cell r="J790" t="str">
            <v xml:space="preserve">    </v>
          </cell>
          <cell r="K790">
            <v>2.91</v>
          </cell>
          <cell r="L790">
            <v>535</v>
          </cell>
          <cell r="M790">
            <v>1.88</v>
          </cell>
          <cell r="N790">
            <v>572</v>
          </cell>
          <cell r="O790">
            <v>1.86</v>
          </cell>
          <cell r="P790">
            <v>643</v>
          </cell>
          <cell r="Q790">
            <v>1.48</v>
          </cell>
          <cell r="R790">
            <v>367</v>
          </cell>
          <cell r="S790">
            <v>6.28</v>
          </cell>
          <cell r="T790">
            <v>1067</v>
          </cell>
          <cell r="U790">
            <v>23</v>
          </cell>
          <cell r="V790">
            <v>6</v>
          </cell>
          <cell r="W790" t="str">
            <v xml:space="preserve">      </v>
          </cell>
          <cell r="X790">
            <v>7</v>
          </cell>
          <cell r="Y790">
            <v>-7</v>
          </cell>
          <cell r="Z790">
            <v>103</v>
          </cell>
          <cell r="AA790">
            <v>-4.05</v>
          </cell>
          <cell r="AB790">
            <v>-3.9</v>
          </cell>
        </row>
        <row r="791">
          <cell r="B791">
            <v>3992</v>
          </cell>
          <cell r="C791" t="str">
            <v xml:space="preserve">EMPLEO 10 F2                    </v>
          </cell>
          <cell r="D791">
            <v>39.333100000000002</v>
          </cell>
          <cell r="E791" t="str">
            <v xml:space="preserve">     </v>
          </cell>
          <cell r="F791" t="str">
            <v xml:space="preserve">    </v>
          </cell>
          <cell r="G791" t="str">
            <v xml:space="preserve">     </v>
          </cell>
          <cell r="H791" t="str">
            <v xml:space="preserve">    </v>
          </cell>
          <cell r="I791" t="str">
            <v xml:space="preserve">     </v>
          </cell>
          <cell r="J791" t="str">
            <v xml:space="preserve">    </v>
          </cell>
          <cell r="K791">
            <v>2.91</v>
          </cell>
          <cell r="L791">
            <v>533</v>
          </cell>
          <cell r="M791">
            <v>1.89</v>
          </cell>
          <cell r="N791">
            <v>569</v>
          </cell>
          <cell r="O791">
            <v>2.2999999999999998</v>
          </cell>
          <cell r="P791">
            <v>396</v>
          </cell>
          <cell r="Q791">
            <v>2.8</v>
          </cell>
          <cell r="R791">
            <v>87</v>
          </cell>
          <cell r="S791">
            <v>8.4499999999999993</v>
          </cell>
          <cell r="T791">
            <v>300</v>
          </cell>
          <cell r="U791">
            <v>65</v>
          </cell>
          <cell r="V791">
            <v>4</v>
          </cell>
          <cell r="W791">
            <v>41</v>
          </cell>
          <cell r="X791">
            <v>16</v>
          </cell>
          <cell r="Y791">
            <v>25</v>
          </cell>
          <cell r="Z791">
            <v>1200</v>
          </cell>
          <cell r="AA791">
            <v>1.71</v>
          </cell>
          <cell r="AB791">
            <v>6.19</v>
          </cell>
        </row>
        <row r="792">
          <cell r="B792">
            <v>3932</v>
          </cell>
          <cell r="C792" t="str">
            <v xml:space="preserve">EMPL.PROMO.CONJUNT.ZURICH       </v>
          </cell>
          <cell r="D792">
            <v>9.9835999999999991</v>
          </cell>
          <cell r="E792" t="str">
            <v xml:space="preserve">     </v>
          </cell>
          <cell r="F792" t="str">
            <v xml:space="preserve">    </v>
          </cell>
          <cell r="G792" t="str">
            <v xml:space="preserve">     </v>
          </cell>
          <cell r="H792" t="str">
            <v xml:space="preserve">    </v>
          </cell>
          <cell r="I792" t="str">
            <v xml:space="preserve">     </v>
          </cell>
          <cell r="J792" t="str">
            <v xml:space="preserve">    </v>
          </cell>
          <cell r="K792">
            <v>2.89</v>
          </cell>
          <cell r="L792">
            <v>539</v>
          </cell>
          <cell r="M792">
            <v>1.17</v>
          </cell>
          <cell r="N792">
            <v>872</v>
          </cell>
          <cell r="O792">
            <v>0.38</v>
          </cell>
          <cell r="P792">
            <v>1041</v>
          </cell>
          <cell r="Q792">
            <v>-0.8</v>
          </cell>
          <cell r="R792">
            <v>1141</v>
          </cell>
          <cell r="S792">
            <v>5.93</v>
          </cell>
          <cell r="T792">
            <v>1118</v>
          </cell>
          <cell r="U792">
            <v>2340</v>
          </cell>
          <cell r="V792">
            <v>19</v>
          </cell>
          <cell r="W792" t="str">
            <v xml:space="preserve">      </v>
          </cell>
          <cell r="X792" t="str">
            <v xml:space="preserve">      </v>
          </cell>
          <cell r="Y792" t="str">
            <v xml:space="preserve">      </v>
          </cell>
          <cell r="Z792">
            <v>20057</v>
          </cell>
          <cell r="AA792">
            <v>4.0199999999999996</v>
          </cell>
          <cell r="AB792">
            <v>6.72</v>
          </cell>
        </row>
        <row r="793">
          <cell r="B793">
            <v>4029</v>
          </cell>
          <cell r="C793" t="str">
            <v xml:space="preserve">P.M.EDU.C.ESP.EMPL.SERGA        </v>
          </cell>
          <cell r="D793">
            <v>9.8074999999999992</v>
          </cell>
          <cell r="E793" t="str">
            <v xml:space="preserve">     </v>
          </cell>
          <cell r="F793" t="str">
            <v xml:space="preserve">    </v>
          </cell>
          <cell r="G793" t="str">
            <v xml:space="preserve">     </v>
          </cell>
          <cell r="H793" t="str">
            <v xml:space="preserve">    </v>
          </cell>
          <cell r="I793" t="str">
            <v xml:space="preserve">     </v>
          </cell>
          <cell r="J793" t="str">
            <v xml:space="preserve">    </v>
          </cell>
          <cell r="K793">
            <v>2.89</v>
          </cell>
          <cell r="L793">
            <v>540</v>
          </cell>
          <cell r="M793">
            <v>1.82</v>
          </cell>
          <cell r="N793">
            <v>602</v>
          </cell>
          <cell r="O793">
            <v>1.6</v>
          </cell>
          <cell r="P793">
            <v>731</v>
          </cell>
          <cell r="Q793">
            <v>0.93</v>
          </cell>
          <cell r="R793">
            <v>668</v>
          </cell>
          <cell r="S793">
            <v>6</v>
          </cell>
          <cell r="T793">
            <v>1106</v>
          </cell>
          <cell r="U793">
            <v>56</v>
          </cell>
          <cell r="V793">
            <v>3</v>
          </cell>
          <cell r="W793" t="str">
            <v xml:space="preserve">      </v>
          </cell>
          <cell r="X793">
            <v>3</v>
          </cell>
          <cell r="Y793">
            <v>-3</v>
          </cell>
          <cell r="Z793">
            <v>66</v>
          </cell>
          <cell r="AA793">
            <v>-1.63</v>
          </cell>
          <cell r="AB793">
            <v>-2.1800000000000002</v>
          </cell>
        </row>
        <row r="794">
          <cell r="B794">
            <v>3540</v>
          </cell>
          <cell r="C794" t="str">
            <v xml:space="preserve">PLAN 3038                       </v>
          </cell>
          <cell r="D794">
            <v>13.085000000000001</v>
          </cell>
          <cell r="E794" t="str">
            <v xml:space="preserve">     </v>
          </cell>
          <cell r="F794" t="str">
            <v xml:space="preserve">    </v>
          </cell>
          <cell r="G794" t="str">
            <v xml:space="preserve">     </v>
          </cell>
          <cell r="H794" t="str">
            <v xml:space="preserve">    </v>
          </cell>
          <cell r="I794" t="str">
            <v xml:space="preserve">     </v>
          </cell>
          <cell r="J794" t="str">
            <v xml:space="preserve">    </v>
          </cell>
          <cell r="K794">
            <v>2.88</v>
          </cell>
          <cell r="L794">
            <v>545</v>
          </cell>
          <cell r="M794">
            <v>2.5299999999999998</v>
          </cell>
          <cell r="N794">
            <v>235</v>
          </cell>
          <cell r="O794">
            <v>2.4500000000000002</v>
          </cell>
          <cell r="P794">
            <v>334</v>
          </cell>
          <cell r="Q794">
            <v>1.1399999999999999</v>
          </cell>
          <cell r="R794">
            <v>566</v>
          </cell>
          <cell r="S794">
            <v>7.85</v>
          </cell>
          <cell r="T794">
            <v>479</v>
          </cell>
          <cell r="U794">
            <v>48</v>
          </cell>
          <cell r="V794">
            <v>2</v>
          </cell>
          <cell r="W794">
            <v>78</v>
          </cell>
          <cell r="X794" t="str">
            <v xml:space="preserve">      </v>
          </cell>
          <cell r="Y794">
            <v>78</v>
          </cell>
          <cell r="Z794">
            <v>1083</v>
          </cell>
          <cell r="AA794">
            <v>4.8899999999999997</v>
          </cell>
          <cell r="AB794">
            <v>-8.9600000000000009</v>
          </cell>
        </row>
        <row r="795">
          <cell r="B795">
            <v>3566</v>
          </cell>
          <cell r="C795" t="str">
            <v xml:space="preserve">CAJAMADRID 111                  </v>
          </cell>
          <cell r="D795">
            <v>183.07939999999999</v>
          </cell>
          <cell r="E795" t="str">
            <v xml:space="preserve">     </v>
          </cell>
          <cell r="F795" t="str">
            <v xml:space="preserve">    </v>
          </cell>
          <cell r="G795" t="str">
            <v xml:space="preserve">     </v>
          </cell>
          <cell r="H795" t="str">
            <v xml:space="preserve">    </v>
          </cell>
          <cell r="I795" t="str">
            <v xml:space="preserve">     </v>
          </cell>
          <cell r="J795" t="str">
            <v xml:space="preserve">    </v>
          </cell>
          <cell r="K795">
            <v>2.88</v>
          </cell>
          <cell r="L795">
            <v>546</v>
          </cell>
          <cell r="M795">
            <v>1.89</v>
          </cell>
          <cell r="N795">
            <v>568</v>
          </cell>
          <cell r="O795">
            <v>2.56</v>
          </cell>
          <cell r="P795">
            <v>286</v>
          </cell>
          <cell r="Q795">
            <v>0.52</v>
          </cell>
          <cell r="R795">
            <v>855</v>
          </cell>
          <cell r="S795">
            <v>8.49</v>
          </cell>
          <cell r="T795">
            <v>287</v>
          </cell>
          <cell r="U795">
            <v>219</v>
          </cell>
          <cell r="V795">
            <v>1</v>
          </cell>
          <cell r="W795" t="str">
            <v xml:space="preserve">      </v>
          </cell>
          <cell r="X795">
            <v>5</v>
          </cell>
          <cell r="Y795">
            <v>-5</v>
          </cell>
          <cell r="Z795">
            <v>1138</v>
          </cell>
          <cell r="AA795">
            <v>1.06</v>
          </cell>
          <cell r="AB795">
            <v>3.78</v>
          </cell>
        </row>
        <row r="796">
          <cell r="B796">
            <v>3986</v>
          </cell>
          <cell r="C796" t="str">
            <v xml:space="preserve">BOMBER.PROV.CASTELLON           </v>
          </cell>
          <cell r="D796">
            <v>9.0113000000000003</v>
          </cell>
          <cell r="E796" t="str">
            <v xml:space="preserve">     </v>
          </cell>
          <cell r="F796" t="str">
            <v xml:space="preserve">    </v>
          </cell>
          <cell r="G796" t="str">
            <v xml:space="preserve">     </v>
          </cell>
          <cell r="H796" t="str">
            <v xml:space="preserve">    </v>
          </cell>
          <cell r="I796" t="str">
            <v xml:space="preserve">     </v>
          </cell>
          <cell r="J796" t="str">
            <v xml:space="preserve">    </v>
          </cell>
          <cell r="K796">
            <v>2.88</v>
          </cell>
          <cell r="L796">
            <v>544</v>
          </cell>
          <cell r="M796">
            <v>1.36</v>
          </cell>
          <cell r="N796">
            <v>798</v>
          </cell>
          <cell r="O796">
            <v>0.9</v>
          </cell>
          <cell r="P796">
            <v>891</v>
          </cell>
          <cell r="Q796">
            <v>0.05</v>
          </cell>
          <cell r="R796">
            <v>1004</v>
          </cell>
          <cell r="S796">
            <v>5.7</v>
          </cell>
          <cell r="T796">
            <v>1159</v>
          </cell>
          <cell r="U796">
            <v>151</v>
          </cell>
          <cell r="V796">
            <v>10</v>
          </cell>
          <cell r="W796" t="str">
            <v xml:space="preserve">      </v>
          </cell>
          <cell r="X796">
            <v>27</v>
          </cell>
          <cell r="Y796">
            <v>-27</v>
          </cell>
          <cell r="Z796">
            <v>551</v>
          </cell>
          <cell r="AA796">
            <v>-1.75</v>
          </cell>
          <cell r="AB796">
            <v>-3.15</v>
          </cell>
        </row>
        <row r="797">
          <cell r="B797">
            <v>685</v>
          </cell>
          <cell r="C797" t="str">
            <v xml:space="preserve">PLAN 1690                       </v>
          </cell>
          <cell r="D797">
            <v>26.976099999999999</v>
          </cell>
          <cell r="E797" t="str">
            <v xml:space="preserve">     </v>
          </cell>
          <cell r="F797" t="str">
            <v xml:space="preserve">    </v>
          </cell>
          <cell r="G797" t="str">
            <v xml:space="preserve">     </v>
          </cell>
          <cell r="H797" t="str">
            <v xml:space="preserve">    </v>
          </cell>
          <cell r="I797" t="str">
            <v xml:space="preserve">     </v>
          </cell>
          <cell r="J797" t="str">
            <v xml:space="preserve">    </v>
          </cell>
          <cell r="K797">
            <v>2.86</v>
          </cell>
          <cell r="L797">
            <v>548</v>
          </cell>
          <cell r="M797">
            <v>2.56</v>
          </cell>
          <cell r="N797">
            <v>217</v>
          </cell>
          <cell r="O797">
            <v>2.34</v>
          </cell>
          <cell r="P797">
            <v>385</v>
          </cell>
          <cell r="Q797">
            <v>0.89</v>
          </cell>
          <cell r="R797">
            <v>688</v>
          </cell>
          <cell r="S797">
            <v>7.4</v>
          </cell>
          <cell r="T797">
            <v>713</v>
          </cell>
          <cell r="U797">
            <v>235</v>
          </cell>
          <cell r="V797">
            <v>63</v>
          </cell>
          <cell r="W797">
            <v>34</v>
          </cell>
          <cell r="X797">
            <v>530</v>
          </cell>
          <cell r="Y797">
            <v>-496</v>
          </cell>
          <cell r="Z797">
            <v>10241</v>
          </cell>
          <cell r="AA797">
            <v>-0.53</v>
          </cell>
          <cell r="AB797">
            <v>-1.3</v>
          </cell>
        </row>
        <row r="798">
          <cell r="B798">
            <v>3441</v>
          </cell>
          <cell r="C798" t="str">
            <v xml:space="preserve">P.C.COTESP. P.P.                </v>
          </cell>
          <cell r="D798">
            <v>9.9483999999999995</v>
          </cell>
          <cell r="E798" t="str">
            <v xml:space="preserve">     </v>
          </cell>
          <cell r="F798" t="str">
            <v xml:space="preserve">    </v>
          </cell>
          <cell r="G798" t="str">
            <v xml:space="preserve">     </v>
          </cell>
          <cell r="H798" t="str">
            <v xml:space="preserve">    </v>
          </cell>
          <cell r="I798" t="str">
            <v xml:space="preserve">     </v>
          </cell>
          <cell r="J798" t="str">
            <v xml:space="preserve">    </v>
          </cell>
          <cell r="K798">
            <v>2.86</v>
          </cell>
          <cell r="L798">
            <v>547</v>
          </cell>
          <cell r="M798">
            <v>1.86</v>
          </cell>
          <cell r="N798">
            <v>580</v>
          </cell>
          <cell r="O798">
            <v>1.71</v>
          </cell>
          <cell r="P798">
            <v>689</v>
          </cell>
          <cell r="Q798">
            <v>1.33</v>
          </cell>
          <cell r="R798">
            <v>477</v>
          </cell>
          <cell r="S798">
            <v>6.4</v>
          </cell>
          <cell r="T798">
            <v>1029</v>
          </cell>
          <cell r="U798">
            <v>40</v>
          </cell>
          <cell r="V798">
            <v>2</v>
          </cell>
          <cell r="W798">
            <v>8</v>
          </cell>
          <cell r="X798">
            <v>4</v>
          </cell>
          <cell r="Y798">
            <v>4</v>
          </cell>
          <cell r="Z798">
            <v>277</v>
          </cell>
          <cell r="AA798">
            <v>-15.7</v>
          </cell>
          <cell r="AB798">
            <v>-13.13</v>
          </cell>
        </row>
        <row r="799">
          <cell r="B799">
            <v>1209</v>
          </cell>
          <cell r="C799" t="str">
            <v xml:space="preserve">PLAN 1698                       </v>
          </cell>
          <cell r="D799">
            <v>10.6234</v>
          </cell>
          <cell r="E799" t="str">
            <v xml:space="preserve">     </v>
          </cell>
          <cell r="F799" t="str">
            <v xml:space="preserve">    </v>
          </cell>
          <cell r="G799" t="str">
            <v xml:space="preserve">     </v>
          </cell>
          <cell r="H799" t="str">
            <v xml:space="preserve">    </v>
          </cell>
          <cell r="I799" t="str">
            <v xml:space="preserve">     </v>
          </cell>
          <cell r="J799" t="str">
            <v xml:space="preserve">    </v>
          </cell>
          <cell r="K799">
            <v>2.85</v>
          </cell>
          <cell r="L799">
            <v>552</v>
          </cell>
          <cell r="M799">
            <v>2.56</v>
          </cell>
          <cell r="N799">
            <v>220</v>
          </cell>
          <cell r="O799">
            <v>2.34</v>
          </cell>
          <cell r="P799">
            <v>389</v>
          </cell>
          <cell r="Q799">
            <v>0.89</v>
          </cell>
          <cell r="R799">
            <v>693</v>
          </cell>
          <cell r="S799">
            <v>7.4</v>
          </cell>
          <cell r="T799">
            <v>714</v>
          </cell>
          <cell r="U799">
            <v>467</v>
          </cell>
          <cell r="V799">
            <v>10</v>
          </cell>
          <cell r="W799">
            <v>239</v>
          </cell>
          <cell r="X799">
            <v>45</v>
          </cell>
          <cell r="Y799">
            <v>194</v>
          </cell>
          <cell r="Z799">
            <v>7367</v>
          </cell>
          <cell r="AA799">
            <v>1.28</v>
          </cell>
          <cell r="AB799">
            <v>6.34</v>
          </cell>
        </row>
        <row r="800">
          <cell r="B800">
            <v>2379</v>
          </cell>
          <cell r="C800" t="str">
            <v xml:space="preserve">PLAN 4502                       </v>
          </cell>
          <cell r="D800">
            <v>13.097</v>
          </cell>
          <cell r="E800" t="str">
            <v xml:space="preserve">     </v>
          </cell>
          <cell r="F800" t="str">
            <v xml:space="preserve">    </v>
          </cell>
          <cell r="G800" t="str">
            <v xml:space="preserve">     </v>
          </cell>
          <cell r="H800" t="str">
            <v xml:space="preserve">    </v>
          </cell>
          <cell r="I800" t="str">
            <v xml:space="preserve">     </v>
          </cell>
          <cell r="J800" t="str">
            <v xml:space="preserve">    </v>
          </cell>
          <cell r="K800">
            <v>2.85</v>
          </cell>
          <cell r="L800">
            <v>549</v>
          </cell>
          <cell r="M800">
            <v>2.5499999999999998</v>
          </cell>
          <cell r="N800">
            <v>227</v>
          </cell>
          <cell r="O800">
            <v>2.56</v>
          </cell>
          <cell r="P800">
            <v>284</v>
          </cell>
          <cell r="Q800">
            <v>1.85</v>
          </cell>
          <cell r="R800">
            <v>210</v>
          </cell>
          <cell r="S800">
            <v>7.22</v>
          </cell>
          <cell r="T800">
            <v>797</v>
          </cell>
          <cell r="U800">
            <v>73</v>
          </cell>
          <cell r="V800">
            <v>1</v>
          </cell>
          <cell r="W800">
            <v>116</v>
          </cell>
          <cell r="X800">
            <v>44</v>
          </cell>
          <cell r="Y800">
            <v>72</v>
          </cell>
          <cell r="Z800">
            <v>2311</v>
          </cell>
          <cell r="AA800">
            <v>1.88</v>
          </cell>
          <cell r="AB800">
            <v>3.43</v>
          </cell>
        </row>
        <row r="801">
          <cell r="B801">
            <v>4072</v>
          </cell>
          <cell r="C801" t="str">
            <v xml:space="preserve">FUND.CUEVA DE NERJA             </v>
          </cell>
          <cell r="D801">
            <v>13.7995</v>
          </cell>
          <cell r="E801" t="str">
            <v xml:space="preserve">     </v>
          </cell>
          <cell r="F801" t="str">
            <v xml:space="preserve">    </v>
          </cell>
          <cell r="G801" t="str">
            <v xml:space="preserve">     </v>
          </cell>
          <cell r="H801" t="str">
            <v xml:space="preserve">    </v>
          </cell>
          <cell r="I801" t="str">
            <v xml:space="preserve">     </v>
          </cell>
          <cell r="J801" t="str">
            <v xml:space="preserve">    </v>
          </cell>
          <cell r="K801">
            <v>2.85</v>
          </cell>
          <cell r="L801">
            <v>553</v>
          </cell>
          <cell r="M801">
            <v>1.52</v>
          </cell>
          <cell r="N801">
            <v>743</v>
          </cell>
          <cell r="O801">
            <v>1.4</v>
          </cell>
          <cell r="P801">
            <v>781</v>
          </cell>
          <cell r="Q801">
            <v>0.42</v>
          </cell>
          <cell r="R801">
            <v>882</v>
          </cell>
          <cell r="S801">
            <v>7.25</v>
          </cell>
          <cell r="T801">
            <v>777</v>
          </cell>
          <cell r="U801">
            <v>19</v>
          </cell>
          <cell r="V801" t="str">
            <v xml:space="preserve">      </v>
          </cell>
          <cell r="W801">
            <v>2</v>
          </cell>
          <cell r="X801" t="str">
            <v xml:space="preserve">      </v>
          </cell>
          <cell r="Y801">
            <v>2</v>
          </cell>
          <cell r="Z801">
            <v>228</v>
          </cell>
          <cell r="AA801">
            <v>0.84</v>
          </cell>
          <cell r="AB801">
            <v>3.19</v>
          </cell>
        </row>
        <row r="802">
          <cell r="B802">
            <v>3775</v>
          </cell>
          <cell r="C802" t="str">
            <v xml:space="preserve">EMPL.CONCELLO ARTEIXO           </v>
          </cell>
          <cell r="D802">
            <v>15.405900000000001</v>
          </cell>
          <cell r="E802" t="str">
            <v xml:space="preserve">     </v>
          </cell>
          <cell r="F802" t="str">
            <v xml:space="preserve">    </v>
          </cell>
          <cell r="G802" t="str">
            <v xml:space="preserve">     </v>
          </cell>
          <cell r="H802" t="str">
            <v xml:space="preserve">    </v>
          </cell>
          <cell r="I802" t="str">
            <v xml:space="preserve">     </v>
          </cell>
          <cell r="J802" t="str">
            <v xml:space="preserve">    </v>
          </cell>
          <cell r="K802">
            <v>2.84</v>
          </cell>
          <cell r="L802">
            <v>556</v>
          </cell>
          <cell r="M802">
            <v>1.48</v>
          </cell>
          <cell r="N802">
            <v>761</v>
          </cell>
          <cell r="O802">
            <v>0.31</v>
          </cell>
          <cell r="P802">
            <v>1060</v>
          </cell>
          <cell r="Q802">
            <v>-0.28999999999999998</v>
          </cell>
          <cell r="R802">
            <v>1092</v>
          </cell>
          <cell r="S802">
            <v>5.42</v>
          </cell>
          <cell r="T802">
            <v>1188</v>
          </cell>
          <cell r="U802">
            <v>180</v>
          </cell>
          <cell r="V802">
            <v>2</v>
          </cell>
          <cell r="W802">
            <v>4</v>
          </cell>
          <cell r="X802">
            <v>4</v>
          </cell>
          <cell r="Y802" t="str">
            <v xml:space="preserve">      </v>
          </cell>
          <cell r="Z802">
            <v>397</v>
          </cell>
          <cell r="AA802">
            <v>1.39</v>
          </cell>
          <cell r="AB802">
            <v>2.48</v>
          </cell>
        </row>
        <row r="803">
          <cell r="B803">
            <v>3950</v>
          </cell>
          <cell r="C803" t="str">
            <v xml:space="preserve">SANTANDER EMPLEADOS             </v>
          </cell>
          <cell r="D803">
            <v>1.5442</v>
          </cell>
          <cell r="E803" t="str">
            <v xml:space="preserve">     </v>
          </cell>
          <cell r="F803" t="str">
            <v xml:space="preserve">    </v>
          </cell>
          <cell r="G803" t="str">
            <v xml:space="preserve">     </v>
          </cell>
          <cell r="H803" t="str">
            <v xml:space="preserve">    </v>
          </cell>
          <cell r="I803" t="str">
            <v xml:space="preserve">     </v>
          </cell>
          <cell r="J803" t="str">
            <v xml:space="preserve">    </v>
          </cell>
          <cell r="K803">
            <v>2.84</v>
          </cell>
          <cell r="L803">
            <v>555</v>
          </cell>
          <cell r="M803">
            <v>2.29</v>
          </cell>
          <cell r="N803">
            <v>342</v>
          </cell>
          <cell r="O803">
            <v>2.4700000000000002</v>
          </cell>
          <cell r="P803">
            <v>325</v>
          </cell>
          <cell r="Q803">
            <v>1.49</v>
          </cell>
          <cell r="R803">
            <v>364</v>
          </cell>
          <cell r="S803">
            <v>9.19</v>
          </cell>
          <cell r="T803">
            <v>167</v>
          </cell>
          <cell r="U803">
            <v>32260</v>
          </cell>
          <cell r="V803">
            <v>5634</v>
          </cell>
          <cell r="W803">
            <v>11086</v>
          </cell>
          <cell r="X803">
            <v>16877</v>
          </cell>
          <cell r="Y803">
            <v>-5791</v>
          </cell>
          <cell r="Z803">
            <v>1010754</v>
          </cell>
          <cell r="AA803">
            <v>-0.24</v>
          </cell>
          <cell r="AB803">
            <v>0.88</v>
          </cell>
        </row>
        <row r="804">
          <cell r="B804">
            <v>1408</v>
          </cell>
          <cell r="C804" t="str">
            <v xml:space="preserve">PP CAJA MADRID 155              </v>
          </cell>
          <cell r="D804">
            <v>181.3853</v>
          </cell>
          <cell r="E804" t="str">
            <v xml:space="preserve">     </v>
          </cell>
          <cell r="F804" t="str">
            <v xml:space="preserve">    </v>
          </cell>
          <cell r="G804" t="str">
            <v xml:space="preserve">     </v>
          </cell>
          <cell r="H804" t="str">
            <v xml:space="preserve">    </v>
          </cell>
          <cell r="I804" t="str">
            <v xml:space="preserve">     </v>
          </cell>
          <cell r="J804" t="str">
            <v xml:space="preserve">    </v>
          </cell>
          <cell r="K804">
            <v>2.83</v>
          </cell>
          <cell r="L804">
            <v>558</v>
          </cell>
          <cell r="M804">
            <v>1.84</v>
          </cell>
          <cell r="N804">
            <v>592</v>
          </cell>
          <cell r="O804">
            <v>2.39</v>
          </cell>
          <cell r="P804">
            <v>351</v>
          </cell>
          <cell r="Q804">
            <v>0.78</v>
          </cell>
          <cell r="R804">
            <v>737</v>
          </cell>
          <cell r="S804">
            <v>8.34</v>
          </cell>
          <cell r="T804">
            <v>346</v>
          </cell>
          <cell r="U804">
            <v>66</v>
          </cell>
          <cell r="V804">
            <v>1</v>
          </cell>
          <cell r="W804">
            <v>66</v>
          </cell>
          <cell r="X804">
            <v>9</v>
          </cell>
          <cell r="Y804">
            <v>57</v>
          </cell>
          <cell r="Z804">
            <v>2641</v>
          </cell>
          <cell r="AA804">
            <v>2.35</v>
          </cell>
          <cell r="AB804">
            <v>6.5</v>
          </cell>
        </row>
        <row r="805">
          <cell r="B805">
            <v>4142</v>
          </cell>
          <cell r="C805" t="str">
            <v xml:space="preserve">PP CAJA MADRID 153              </v>
          </cell>
          <cell r="D805">
            <v>182.00829999999999</v>
          </cell>
          <cell r="E805" t="str">
            <v xml:space="preserve">     </v>
          </cell>
          <cell r="F805" t="str">
            <v xml:space="preserve">    </v>
          </cell>
          <cell r="G805" t="str">
            <v xml:space="preserve">     </v>
          </cell>
          <cell r="H805" t="str">
            <v xml:space="preserve">    </v>
          </cell>
          <cell r="I805" t="str">
            <v xml:space="preserve">     </v>
          </cell>
          <cell r="J805" t="str">
            <v xml:space="preserve">    </v>
          </cell>
          <cell r="K805">
            <v>2.83</v>
          </cell>
          <cell r="L805">
            <v>557</v>
          </cell>
          <cell r="M805">
            <v>1.84</v>
          </cell>
          <cell r="N805">
            <v>589</v>
          </cell>
          <cell r="O805">
            <v>2.39</v>
          </cell>
          <cell r="P805">
            <v>352</v>
          </cell>
          <cell r="Q805">
            <v>0.78</v>
          </cell>
          <cell r="R805">
            <v>738</v>
          </cell>
          <cell r="S805">
            <v>8.36</v>
          </cell>
          <cell r="T805">
            <v>334</v>
          </cell>
          <cell r="U805">
            <v>434</v>
          </cell>
          <cell r="V805">
            <v>9</v>
          </cell>
          <cell r="W805">
            <v>41</v>
          </cell>
          <cell r="X805">
            <v>57</v>
          </cell>
          <cell r="Y805">
            <v>-16</v>
          </cell>
          <cell r="Z805">
            <v>8695</v>
          </cell>
          <cell r="AA805">
            <v>0.01</v>
          </cell>
          <cell r="AB805">
            <v>2.1</v>
          </cell>
        </row>
        <row r="806">
          <cell r="B806">
            <v>1429</v>
          </cell>
          <cell r="C806" t="str">
            <v xml:space="preserve">EMPLEO 9 F2                     </v>
          </cell>
          <cell r="D806">
            <v>37.635599999999997</v>
          </cell>
          <cell r="E806" t="str">
            <v xml:space="preserve">     </v>
          </cell>
          <cell r="F806" t="str">
            <v xml:space="preserve">    </v>
          </cell>
          <cell r="G806" t="str">
            <v xml:space="preserve">     </v>
          </cell>
          <cell r="H806" t="str">
            <v xml:space="preserve">    </v>
          </cell>
          <cell r="I806" t="str">
            <v xml:space="preserve">     </v>
          </cell>
          <cell r="J806" t="str">
            <v xml:space="preserve">    </v>
          </cell>
          <cell r="K806">
            <v>2.82</v>
          </cell>
          <cell r="L806">
            <v>562</v>
          </cell>
          <cell r="M806">
            <v>1.82</v>
          </cell>
          <cell r="N806">
            <v>600</v>
          </cell>
          <cell r="O806">
            <v>2.23</v>
          </cell>
          <cell r="P806">
            <v>443</v>
          </cell>
          <cell r="Q806">
            <v>2.74</v>
          </cell>
          <cell r="R806">
            <v>95</v>
          </cell>
          <cell r="S806">
            <v>8.42</v>
          </cell>
          <cell r="T806">
            <v>307</v>
          </cell>
          <cell r="U806">
            <v>145</v>
          </cell>
          <cell r="V806" t="str">
            <v xml:space="preserve">      </v>
          </cell>
          <cell r="W806">
            <v>157</v>
          </cell>
          <cell r="X806" t="str">
            <v xml:space="preserve">      </v>
          </cell>
          <cell r="Y806">
            <v>157</v>
          </cell>
          <cell r="Z806">
            <v>2789</v>
          </cell>
          <cell r="AA806">
            <v>4.62</v>
          </cell>
          <cell r="AB806">
            <v>10.15</v>
          </cell>
        </row>
        <row r="807">
          <cell r="B807">
            <v>3115</v>
          </cell>
          <cell r="C807" t="str">
            <v xml:space="preserve">DIPUTACIO DE GIRONA             </v>
          </cell>
          <cell r="D807">
            <v>15.6729</v>
          </cell>
          <cell r="E807" t="str">
            <v xml:space="preserve">     </v>
          </cell>
          <cell r="F807" t="str">
            <v xml:space="preserve">    </v>
          </cell>
          <cell r="G807" t="str">
            <v xml:space="preserve">     </v>
          </cell>
          <cell r="H807" t="str">
            <v xml:space="preserve">    </v>
          </cell>
          <cell r="I807" t="str">
            <v xml:space="preserve">     </v>
          </cell>
          <cell r="J807" t="str">
            <v xml:space="preserve">    </v>
          </cell>
          <cell r="K807">
            <v>2.82</v>
          </cell>
          <cell r="L807">
            <v>560</v>
          </cell>
          <cell r="M807">
            <v>2.33</v>
          </cell>
          <cell r="N807">
            <v>313</v>
          </cell>
          <cell r="O807">
            <v>1.93</v>
          </cell>
          <cell r="P807">
            <v>625</v>
          </cell>
          <cell r="Q807">
            <v>0.65</v>
          </cell>
          <cell r="R807">
            <v>801</v>
          </cell>
          <cell r="S807">
            <v>8.01</v>
          </cell>
          <cell r="T807">
            <v>427</v>
          </cell>
          <cell r="U807">
            <v>367</v>
          </cell>
          <cell r="V807">
            <v>14</v>
          </cell>
          <cell r="W807">
            <v>3</v>
          </cell>
          <cell r="X807">
            <v>14</v>
          </cell>
          <cell r="Y807">
            <v>-11</v>
          </cell>
          <cell r="Z807">
            <v>2498</v>
          </cell>
          <cell r="AA807">
            <v>0.7</v>
          </cell>
          <cell r="AB807">
            <v>2.91</v>
          </cell>
        </row>
        <row r="808">
          <cell r="B808">
            <v>2459</v>
          </cell>
          <cell r="C808" t="str">
            <v xml:space="preserve">PP CAJA MADRID 156              </v>
          </cell>
          <cell r="D808">
            <v>181.37090000000001</v>
          </cell>
          <cell r="E808" t="str">
            <v xml:space="preserve">     </v>
          </cell>
          <cell r="F808" t="str">
            <v xml:space="preserve">    </v>
          </cell>
          <cell r="G808" t="str">
            <v xml:space="preserve">     </v>
          </cell>
          <cell r="H808" t="str">
            <v xml:space="preserve">    </v>
          </cell>
          <cell r="I808" t="str">
            <v xml:space="preserve">     </v>
          </cell>
          <cell r="J808" t="str">
            <v xml:space="preserve">    </v>
          </cell>
          <cell r="K808">
            <v>2.81</v>
          </cell>
          <cell r="L808">
            <v>563</v>
          </cell>
          <cell r="M808">
            <v>1.82</v>
          </cell>
          <cell r="N808">
            <v>601</v>
          </cell>
          <cell r="O808">
            <v>2.37</v>
          </cell>
          <cell r="P808">
            <v>366</v>
          </cell>
          <cell r="Q808">
            <v>0.77</v>
          </cell>
          <cell r="R808">
            <v>748</v>
          </cell>
          <cell r="S808">
            <v>8.3800000000000008</v>
          </cell>
          <cell r="T808">
            <v>328</v>
          </cell>
          <cell r="U808">
            <v>14</v>
          </cell>
          <cell r="V808" t="str">
            <v xml:space="preserve">      </v>
          </cell>
          <cell r="W808">
            <v>12</v>
          </cell>
          <cell r="X808" t="str">
            <v xml:space="preserve">      </v>
          </cell>
          <cell r="Y808">
            <v>12</v>
          </cell>
          <cell r="Z808">
            <v>574</v>
          </cell>
          <cell r="AA808">
            <v>-6.57</v>
          </cell>
          <cell r="AB808">
            <v>-2.54</v>
          </cell>
        </row>
        <row r="809">
          <cell r="B809">
            <v>3807</v>
          </cell>
          <cell r="C809" t="str">
            <v xml:space="preserve">PPC AYTO.JEREZ-EMP.MU.          </v>
          </cell>
          <cell r="D809">
            <v>171.6463</v>
          </cell>
          <cell r="E809" t="str">
            <v xml:space="preserve">     </v>
          </cell>
          <cell r="F809" t="str">
            <v xml:space="preserve">    </v>
          </cell>
          <cell r="G809" t="str">
            <v xml:space="preserve">     </v>
          </cell>
          <cell r="H809" t="str">
            <v xml:space="preserve">    </v>
          </cell>
          <cell r="I809" t="str">
            <v xml:space="preserve">     </v>
          </cell>
          <cell r="J809" t="str">
            <v xml:space="preserve">    </v>
          </cell>
          <cell r="K809">
            <v>2.8</v>
          </cell>
          <cell r="L809">
            <v>568</v>
          </cell>
          <cell r="M809">
            <v>1.64</v>
          </cell>
          <cell r="N809">
            <v>656</v>
          </cell>
          <cell r="O809">
            <v>1.35</v>
          </cell>
          <cell r="P809">
            <v>790</v>
          </cell>
          <cell r="Q809">
            <v>1.44</v>
          </cell>
          <cell r="R809">
            <v>401</v>
          </cell>
          <cell r="S809">
            <v>9.1199999999999992</v>
          </cell>
          <cell r="T809">
            <v>176</v>
          </cell>
          <cell r="U809">
            <v>1558</v>
          </cell>
          <cell r="V809">
            <v>134</v>
          </cell>
          <cell r="W809">
            <v>122</v>
          </cell>
          <cell r="X809">
            <v>613</v>
          </cell>
          <cell r="Y809">
            <v>-491</v>
          </cell>
          <cell r="Z809">
            <v>20237</v>
          </cell>
          <cell r="AA809">
            <v>0.38</v>
          </cell>
          <cell r="AB809">
            <v>1.71</v>
          </cell>
        </row>
        <row r="810">
          <cell r="B810">
            <v>4015</v>
          </cell>
          <cell r="C810" t="str">
            <v xml:space="preserve">AYTO.DE SANTOÑA                 </v>
          </cell>
          <cell r="D810">
            <v>9.5289999999999999</v>
          </cell>
          <cell r="E810" t="str">
            <v xml:space="preserve">     </v>
          </cell>
          <cell r="F810" t="str">
            <v xml:space="preserve">    </v>
          </cell>
          <cell r="G810" t="str">
            <v xml:space="preserve">     </v>
          </cell>
          <cell r="H810" t="str">
            <v xml:space="preserve">    </v>
          </cell>
          <cell r="I810" t="str">
            <v xml:space="preserve">     </v>
          </cell>
          <cell r="J810" t="str">
            <v xml:space="preserve">    </v>
          </cell>
          <cell r="K810">
            <v>2.8</v>
          </cell>
          <cell r="L810">
            <v>569</v>
          </cell>
          <cell r="M810">
            <v>1.79</v>
          </cell>
          <cell r="N810">
            <v>615</v>
          </cell>
          <cell r="O810">
            <v>1.9</v>
          </cell>
          <cell r="P810">
            <v>635</v>
          </cell>
          <cell r="Q810">
            <v>1.59</v>
          </cell>
          <cell r="R810">
            <v>327</v>
          </cell>
          <cell r="S810">
            <v>6.7</v>
          </cell>
          <cell r="T810">
            <v>957</v>
          </cell>
          <cell r="U810">
            <v>97</v>
          </cell>
          <cell r="V810">
            <v>3</v>
          </cell>
          <cell r="W810" t="str">
            <v xml:space="preserve">      </v>
          </cell>
          <cell r="X810">
            <v>12</v>
          </cell>
          <cell r="Y810">
            <v>-12</v>
          </cell>
          <cell r="Z810">
            <v>176</v>
          </cell>
          <cell r="AA810">
            <v>-2.2200000000000002</v>
          </cell>
          <cell r="AB810">
            <v>-3.54</v>
          </cell>
        </row>
        <row r="811">
          <cell r="B811">
            <v>349</v>
          </cell>
          <cell r="C811" t="str">
            <v xml:space="preserve">PPE C.AH.MUNIC.BURGOS           </v>
          </cell>
          <cell r="D811">
            <v>10.7806</v>
          </cell>
          <cell r="E811" t="str">
            <v xml:space="preserve">     </v>
          </cell>
          <cell r="F811" t="str">
            <v xml:space="preserve">    </v>
          </cell>
          <cell r="G811" t="str">
            <v xml:space="preserve">     </v>
          </cell>
          <cell r="H811" t="str">
            <v xml:space="preserve">    </v>
          </cell>
          <cell r="I811" t="str">
            <v xml:space="preserve">     </v>
          </cell>
          <cell r="J811" t="str">
            <v xml:space="preserve">    </v>
          </cell>
          <cell r="K811">
            <v>2.78</v>
          </cell>
          <cell r="L811">
            <v>576</v>
          </cell>
          <cell r="M811">
            <v>1.0900000000000001</v>
          </cell>
          <cell r="N811">
            <v>904</v>
          </cell>
          <cell r="O811">
            <v>1.1100000000000001</v>
          </cell>
          <cell r="P811">
            <v>845</v>
          </cell>
          <cell r="Q811">
            <v>1.17</v>
          </cell>
          <cell r="R811">
            <v>549</v>
          </cell>
          <cell r="S811">
            <v>6.67</v>
          </cell>
          <cell r="T811">
            <v>961</v>
          </cell>
          <cell r="U811">
            <v>33</v>
          </cell>
          <cell r="V811">
            <v>12</v>
          </cell>
          <cell r="W811">
            <v>27</v>
          </cell>
          <cell r="X811">
            <v>38</v>
          </cell>
          <cell r="Y811">
            <v>-11</v>
          </cell>
          <cell r="Z811">
            <v>1757</v>
          </cell>
          <cell r="AA811">
            <v>-0.31</v>
          </cell>
          <cell r="AB811">
            <v>2.34</v>
          </cell>
        </row>
        <row r="812">
          <cell r="B812">
            <v>1338</v>
          </cell>
          <cell r="C812" t="str">
            <v xml:space="preserve">AYTO.COLLADO VILLALBA           </v>
          </cell>
          <cell r="D812">
            <v>1.8043</v>
          </cell>
          <cell r="E812" t="str">
            <v xml:space="preserve">     </v>
          </cell>
          <cell r="F812" t="str">
            <v xml:space="preserve">    </v>
          </cell>
          <cell r="G812" t="str">
            <v xml:space="preserve">     </v>
          </cell>
          <cell r="H812" t="str">
            <v xml:space="preserve">    </v>
          </cell>
          <cell r="I812" t="str">
            <v xml:space="preserve">     </v>
          </cell>
          <cell r="J812" t="str">
            <v xml:space="preserve">    </v>
          </cell>
          <cell r="K812">
            <v>2.78</v>
          </cell>
          <cell r="L812">
            <v>574</v>
          </cell>
          <cell r="M812">
            <v>1.24</v>
          </cell>
          <cell r="N812">
            <v>838</v>
          </cell>
          <cell r="O812">
            <v>0.53</v>
          </cell>
          <cell r="P812">
            <v>1000</v>
          </cell>
          <cell r="Q812">
            <v>0.04</v>
          </cell>
          <cell r="R812">
            <v>1006</v>
          </cell>
          <cell r="S812">
            <v>6.58</v>
          </cell>
          <cell r="T812">
            <v>982</v>
          </cell>
          <cell r="U812">
            <v>571</v>
          </cell>
          <cell r="V812">
            <v>25</v>
          </cell>
          <cell r="W812" t="str">
            <v xml:space="preserve">      </v>
          </cell>
          <cell r="X812">
            <v>22</v>
          </cell>
          <cell r="Y812">
            <v>-22</v>
          </cell>
          <cell r="Z812">
            <v>1443</v>
          </cell>
          <cell r="AA812">
            <v>0.22</v>
          </cell>
          <cell r="AB812">
            <v>1.08</v>
          </cell>
        </row>
        <row r="813">
          <cell r="B813">
            <v>2807</v>
          </cell>
          <cell r="C813" t="str">
            <v xml:space="preserve">PLAN 4353                       </v>
          </cell>
          <cell r="D813">
            <v>15.3605</v>
          </cell>
          <cell r="E813" t="str">
            <v xml:space="preserve">     </v>
          </cell>
          <cell r="F813" t="str">
            <v xml:space="preserve">    </v>
          </cell>
          <cell r="G813" t="str">
            <v xml:space="preserve">     </v>
          </cell>
          <cell r="H813" t="str">
            <v xml:space="preserve">    </v>
          </cell>
          <cell r="I813" t="str">
            <v xml:space="preserve">     </v>
          </cell>
          <cell r="J813" t="str">
            <v xml:space="preserve">    </v>
          </cell>
          <cell r="K813">
            <v>2.78</v>
          </cell>
          <cell r="L813">
            <v>577</v>
          </cell>
          <cell r="M813">
            <v>2.54</v>
          </cell>
          <cell r="N813">
            <v>231</v>
          </cell>
          <cell r="O813">
            <v>2.57</v>
          </cell>
          <cell r="P813">
            <v>281</v>
          </cell>
          <cell r="Q813">
            <v>1.86</v>
          </cell>
          <cell r="R813">
            <v>207</v>
          </cell>
          <cell r="S813">
            <v>7.24</v>
          </cell>
          <cell r="T813">
            <v>787</v>
          </cell>
          <cell r="U813">
            <v>4208</v>
          </cell>
          <cell r="V813">
            <v>15</v>
          </cell>
          <cell r="W813">
            <v>750</v>
          </cell>
          <cell r="X813">
            <v>78</v>
          </cell>
          <cell r="Y813">
            <v>672</v>
          </cell>
          <cell r="Z813">
            <v>21795</v>
          </cell>
          <cell r="AA813">
            <v>3.02</v>
          </cell>
          <cell r="AB813">
            <v>5.84</v>
          </cell>
        </row>
        <row r="814">
          <cell r="B814">
            <v>3495</v>
          </cell>
          <cell r="C814" t="str">
            <v xml:space="preserve">TECHTRONIC INDUSTRIES IB.       </v>
          </cell>
          <cell r="D814">
            <v>3.4275000000000002</v>
          </cell>
          <cell r="E814" t="str">
            <v xml:space="preserve">     </v>
          </cell>
          <cell r="F814" t="str">
            <v xml:space="preserve">    </v>
          </cell>
          <cell r="G814" t="str">
            <v xml:space="preserve">     </v>
          </cell>
          <cell r="H814" t="str">
            <v xml:space="preserve">    </v>
          </cell>
          <cell r="I814" t="str">
            <v xml:space="preserve">     </v>
          </cell>
          <cell r="J814" t="str">
            <v xml:space="preserve">    </v>
          </cell>
          <cell r="K814">
            <v>2.78</v>
          </cell>
          <cell r="L814">
            <v>573</v>
          </cell>
          <cell r="M814">
            <v>1.17</v>
          </cell>
          <cell r="N814">
            <v>874</v>
          </cell>
          <cell r="O814">
            <v>0.48</v>
          </cell>
          <cell r="P814">
            <v>1011</v>
          </cell>
          <cell r="Q814">
            <v>-0.05</v>
          </cell>
          <cell r="R814">
            <v>1031</v>
          </cell>
          <cell r="S814">
            <v>6.41</v>
          </cell>
          <cell r="T814">
            <v>1028</v>
          </cell>
          <cell r="U814">
            <v>119</v>
          </cell>
          <cell r="V814" t="str">
            <v xml:space="preserve">      </v>
          </cell>
          <cell r="W814">
            <v>48</v>
          </cell>
          <cell r="X814" t="str">
            <v xml:space="preserve">      </v>
          </cell>
          <cell r="Y814">
            <v>48</v>
          </cell>
          <cell r="Z814">
            <v>718</v>
          </cell>
          <cell r="AA814">
            <v>3.81</v>
          </cell>
          <cell r="AB814">
            <v>10.47</v>
          </cell>
        </row>
        <row r="815">
          <cell r="B815">
            <v>2535</v>
          </cell>
          <cell r="C815" t="str">
            <v xml:space="preserve">EMPLEO 20                       </v>
          </cell>
          <cell r="D815">
            <v>13.0761</v>
          </cell>
          <cell r="E815" t="str">
            <v xml:space="preserve">     </v>
          </cell>
          <cell r="F815" t="str">
            <v xml:space="preserve">    </v>
          </cell>
          <cell r="G815" t="str">
            <v xml:space="preserve">     </v>
          </cell>
          <cell r="H815" t="str">
            <v xml:space="preserve">    </v>
          </cell>
          <cell r="I815" t="str">
            <v xml:space="preserve">     </v>
          </cell>
          <cell r="J815" t="str">
            <v xml:space="preserve">    </v>
          </cell>
          <cell r="K815">
            <v>2.77</v>
          </cell>
          <cell r="L815">
            <v>584</v>
          </cell>
          <cell r="M815">
            <v>1.74</v>
          </cell>
          <cell r="N815">
            <v>630</v>
          </cell>
          <cell r="O815">
            <v>2.0499999999999998</v>
          </cell>
          <cell r="P815">
            <v>544</v>
          </cell>
          <cell r="Q815">
            <v>2.11</v>
          </cell>
          <cell r="R815">
            <v>142</v>
          </cell>
          <cell r="S815">
            <v>8.56</v>
          </cell>
          <cell r="T815">
            <v>258</v>
          </cell>
          <cell r="U815">
            <v>393</v>
          </cell>
          <cell r="V815">
            <v>27</v>
          </cell>
          <cell r="W815">
            <v>44</v>
          </cell>
          <cell r="X815">
            <v>126</v>
          </cell>
          <cell r="Y815">
            <v>-82</v>
          </cell>
          <cell r="Z815">
            <v>4289</v>
          </cell>
          <cell r="AA815">
            <v>0.96</v>
          </cell>
          <cell r="AB815">
            <v>1.95</v>
          </cell>
        </row>
        <row r="816">
          <cell r="B816">
            <v>3761</v>
          </cell>
          <cell r="C816" t="str">
            <v xml:space="preserve">BBVA PYME PENSION DOS           </v>
          </cell>
          <cell r="D816">
            <v>29.791499999999999</v>
          </cell>
          <cell r="E816" t="str">
            <v xml:space="preserve">     </v>
          </cell>
          <cell r="F816" t="str">
            <v xml:space="preserve">    </v>
          </cell>
          <cell r="G816" t="str">
            <v xml:space="preserve">     </v>
          </cell>
          <cell r="H816" t="str">
            <v xml:space="preserve">    </v>
          </cell>
          <cell r="I816" t="str">
            <v xml:space="preserve">     </v>
          </cell>
          <cell r="J816" t="str">
            <v xml:space="preserve">    </v>
          </cell>
          <cell r="K816">
            <v>2.77</v>
          </cell>
          <cell r="L816">
            <v>583</v>
          </cell>
          <cell r="M816">
            <v>1.48</v>
          </cell>
          <cell r="N816">
            <v>763</v>
          </cell>
          <cell r="O816">
            <v>1.24</v>
          </cell>
          <cell r="P816">
            <v>824</v>
          </cell>
          <cell r="Q816">
            <v>0.47</v>
          </cell>
          <cell r="R816">
            <v>871</v>
          </cell>
          <cell r="S816">
            <v>7.17</v>
          </cell>
          <cell r="T816">
            <v>811</v>
          </cell>
          <cell r="U816">
            <v>705</v>
          </cell>
          <cell r="V816">
            <v>6</v>
          </cell>
          <cell r="W816">
            <v>536</v>
          </cell>
          <cell r="X816">
            <v>59</v>
          </cell>
          <cell r="Y816">
            <v>477</v>
          </cell>
          <cell r="Z816">
            <v>5606</v>
          </cell>
          <cell r="AA816">
            <v>5.5</v>
          </cell>
          <cell r="AB816">
            <v>10.71</v>
          </cell>
        </row>
        <row r="817">
          <cell r="B817">
            <v>4017</v>
          </cell>
          <cell r="C817" t="str">
            <v xml:space="preserve">OMRON ELECTRON.IBERIA           </v>
          </cell>
          <cell r="D817">
            <v>11.864000000000001</v>
          </cell>
          <cell r="E817" t="str">
            <v xml:space="preserve">     </v>
          </cell>
          <cell r="F817" t="str">
            <v xml:space="preserve">    </v>
          </cell>
          <cell r="G817" t="str">
            <v xml:space="preserve">     </v>
          </cell>
          <cell r="H817" t="str">
            <v xml:space="preserve">    </v>
          </cell>
          <cell r="I817" t="str">
            <v xml:space="preserve">     </v>
          </cell>
          <cell r="J817" t="str">
            <v xml:space="preserve">    </v>
          </cell>
          <cell r="K817">
            <v>2.77</v>
          </cell>
          <cell r="L817">
            <v>582</v>
          </cell>
          <cell r="M817">
            <v>2.66</v>
          </cell>
          <cell r="N817">
            <v>193</v>
          </cell>
          <cell r="O817">
            <v>3.26</v>
          </cell>
          <cell r="P817">
            <v>133</v>
          </cell>
          <cell r="Q817">
            <v>2.11</v>
          </cell>
          <cell r="R817">
            <v>143</v>
          </cell>
          <cell r="S817">
            <v>8.5500000000000007</v>
          </cell>
          <cell r="T817">
            <v>266</v>
          </cell>
          <cell r="U817">
            <v>269</v>
          </cell>
          <cell r="V817">
            <v>3</v>
          </cell>
          <cell r="W817" t="str">
            <v xml:space="preserve">      </v>
          </cell>
          <cell r="X817">
            <v>8</v>
          </cell>
          <cell r="Y817">
            <v>-8</v>
          </cell>
          <cell r="Z817">
            <v>3899</v>
          </cell>
          <cell r="AA817">
            <v>1.08</v>
          </cell>
          <cell r="AB817">
            <v>4.21</v>
          </cell>
        </row>
        <row r="818">
          <cell r="B818">
            <v>4019</v>
          </cell>
          <cell r="C818" t="str">
            <v xml:space="preserve">DIPUT.PROV.DE CORDOBA           </v>
          </cell>
          <cell r="D818">
            <v>31.837599999999998</v>
          </cell>
          <cell r="E818" t="str">
            <v xml:space="preserve">     </v>
          </cell>
          <cell r="F818" t="str">
            <v xml:space="preserve">    </v>
          </cell>
          <cell r="G818" t="str">
            <v xml:space="preserve">     </v>
          </cell>
          <cell r="H818" t="str">
            <v xml:space="preserve">    </v>
          </cell>
          <cell r="I818" t="str">
            <v xml:space="preserve">     </v>
          </cell>
          <cell r="J818" t="str">
            <v xml:space="preserve">    </v>
          </cell>
          <cell r="K818">
            <v>2.77</v>
          </cell>
          <cell r="L818">
            <v>581</v>
          </cell>
          <cell r="M818">
            <v>1.3</v>
          </cell>
          <cell r="N818">
            <v>822</v>
          </cell>
          <cell r="O818">
            <v>0.69</v>
          </cell>
          <cell r="P818">
            <v>963</v>
          </cell>
          <cell r="Q818">
            <v>0.44</v>
          </cell>
          <cell r="R818">
            <v>878</v>
          </cell>
          <cell r="S818">
            <v>7.56</v>
          </cell>
          <cell r="T818">
            <v>620</v>
          </cell>
          <cell r="U818">
            <v>761</v>
          </cell>
          <cell r="V818">
            <v>22</v>
          </cell>
          <cell r="W818" t="str">
            <v xml:space="preserve">      </v>
          </cell>
          <cell r="X818">
            <v>59</v>
          </cell>
          <cell r="Y818">
            <v>-59</v>
          </cell>
          <cell r="Z818">
            <v>1569</v>
          </cell>
          <cell r="AA818">
            <v>0.18</v>
          </cell>
          <cell r="AB818">
            <v>-0.02</v>
          </cell>
        </row>
        <row r="819">
          <cell r="B819">
            <v>1346</v>
          </cell>
          <cell r="C819" t="str">
            <v xml:space="preserve">PLAN 1752                       </v>
          </cell>
          <cell r="D819">
            <v>8.7568999999999999</v>
          </cell>
          <cell r="E819" t="str">
            <v xml:space="preserve">     </v>
          </cell>
          <cell r="F819" t="str">
            <v xml:space="preserve">    </v>
          </cell>
          <cell r="G819" t="str">
            <v xml:space="preserve">     </v>
          </cell>
          <cell r="H819" t="str">
            <v xml:space="preserve">    </v>
          </cell>
          <cell r="I819" t="str">
            <v xml:space="preserve">     </v>
          </cell>
          <cell r="J819" t="str">
            <v xml:space="preserve">    </v>
          </cell>
          <cell r="K819">
            <v>2.76</v>
          </cell>
          <cell r="L819">
            <v>586</v>
          </cell>
          <cell r="M819">
            <v>2.54</v>
          </cell>
          <cell r="N819">
            <v>232</v>
          </cell>
          <cell r="O819">
            <v>2.59</v>
          </cell>
          <cell r="P819">
            <v>268</v>
          </cell>
          <cell r="Q819">
            <v>1.88</v>
          </cell>
          <cell r="R819">
            <v>195</v>
          </cell>
          <cell r="S819">
            <v>7.25</v>
          </cell>
          <cell r="T819">
            <v>783</v>
          </cell>
          <cell r="U819">
            <v>319</v>
          </cell>
          <cell r="V819">
            <v>18</v>
          </cell>
          <cell r="W819" t="str">
            <v xml:space="preserve">      </v>
          </cell>
          <cell r="X819">
            <v>61</v>
          </cell>
          <cell r="Y819">
            <v>-61</v>
          </cell>
          <cell r="Z819">
            <v>2078</v>
          </cell>
          <cell r="AA819">
            <v>-0.02</v>
          </cell>
          <cell r="AB819">
            <v>0.55000000000000004</v>
          </cell>
        </row>
        <row r="820">
          <cell r="B820">
            <v>3993</v>
          </cell>
          <cell r="C820" t="str">
            <v xml:space="preserve">AYTO. DE ALGEMESI               </v>
          </cell>
          <cell r="D820">
            <v>14.134600000000001</v>
          </cell>
          <cell r="E820" t="str">
            <v xml:space="preserve">     </v>
          </cell>
          <cell r="F820" t="str">
            <v xml:space="preserve">    </v>
          </cell>
          <cell r="G820" t="str">
            <v xml:space="preserve">     </v>
          </cell>
          <cell r="H820" t="str">
            <v xml:space="preserve">    </v>
          </cell>
          <cell r="I820" t="str">
            <v xml:space="preserve">     </v>
          </cell>
          <cell r="J820" t="str">
            <v xml:space="preserve">    </v>
          </cell>
          <cell r="K820">
            <v>2.76</v>
          </cell>
          <cell r="L820">
            <v>585</v>
          </cell>
          <cell r="M820">
            <v>1.59</v>
          </cell>
          <cell r="N820">
            <v>673</v>
          </cell>
          <cell r="O820">
            <v>2.0299999999999998</v>
          </cell>
          <cell r="P820">
            <v>561</v>
          </cell>
          <cell r="Q820">
            <v>0.82</v>
          </cell>
          <cell r="R820">
            <v>727</v>
          </cell>
          <cell r="S820">
            <v>7.73</v>
          </cell>
          <cell r="T820">
            <v>517</v>
          </cell>
          <cell r="U820">
            <v>152</v>
          </cell>
          <cell r="V820">
            <v>3</v>
          </cell>
          <cell r="W820" t="str">
            <v xml:space="preserve">      </v>
          </cell>
          <cell r="X820">
            <v>14</v>
          </cell>
          <cell r="Y820">
            <v>-14</v>
          </cell>
          <cell r="Z820">
            <v>342</v>
          </cell>
          <cell r="AA820">
            <v>-0.42</v>
          </cell>
          <cell r="AB820">
            <v>-0.28000000000000003</v>
          </cell>
        </row>
        <row r="821">
          <cell r="B821">
            <v>2744</v>
          </cell>
          <cell r="C821" t="str">
            <v xml:space="preserve">PLAN 3962                       </v>
          </cell>
          <cell r="D821">
            <v>14.962400000000001</v>
          </cell>
          <cell r="E821" t="str">
            <v xml:space="preserve">     </v>
          </cell>
          <cell r="F821" t="str">
            <v xml:space="preserve">    </v>
          </cell>
          <cell r="G821" t="str">
            <v xml:space="preserve">     </v>
          </cell>
          <cell r="H821" t="str">
            <v xml:space="preserve">    </v>
          </cell>
          <cell r="I821" t="str">
            <v xml:space="preserve">     </v>
          </cell>
          <cell r="J821" t="str">
            <v xml:space="preserve">    </v>
          </cell>
          <cell r="K821">
            <v>2.75</v>
          </cell>
          <cell r="L821">
            <v>591</v>
          </cell>
          <cell r="M821">
            <v>2.48</v>
          </cell>
          <cell r="N821">
            <v>252</v>
          </cell>
          <cell r="O821">
            <v>2.2599999999999998</v>
          </cell>
          <cell r="P821">
            <v>422</v>
          </cell>
          <cell r="Q821">
            <v>0.78</v>
          </cell>
          <cell r="R821">
            <v>739</v>
          </cell>
          <cell r="S821">
            <v>7.31</v>
          </cell>
          <cell r="T821">
            <v>766</v>
          </cell>
          <cell r="U821">
            <v>33</v>
          </cell>
          <cell r="V821">
            <v>2</v>
          </cell>
          <cell r="W821">
            <v>23</v>
          </cell>
          <cell r="X821">
            <v>12</v>
          </cell>
          <cell r="Y821">
            <v>11</v>
          </cell>
          <cell r="Z821">
            <v>1194</v>
          </cell>
          <cell r="AA821">
            <v>1.43</v>
          </cell>
          <cell r="AB821">
            <v>-6.26</v>
          </cell>
        </row>
        <row r="822">
          <cell r="B822">
            <v>3482</v>
          </cell>
          <cell r="C822" t="str">
            <v xml:space="preserve">PC CORPORACION. LOCALES         </v>
          </cell>
          <cell r="D822">
            <v>16.717099999999999</v>
          </cell>
          <cell r="E822" t="str">
            <v xml:space="preserve">     </v>
          </cell>
          <cell r="F822" t="str">
            <v xml:space="preserve">    </v>
          </cell>
          <cell r="G822" t="str">
            <v xml:space="preserve">     </v>
          </cell>
          <cell r="H822" t="str">
            <v xml:space="preserve">    </v>
          </cell>
          <cell r="I822" t="str">
            <v xml:space="preserve">     </v>
          </cell>
          <cell r="J822" t="str">
            <v xml:space="preserve">    </v>
          </cell>
          <cell r="K822">
            <v>2.75</v>
          </cell>
          <cell r="L822">
            <v>588</v>
          </cell>
          <cell r="M822">
            <v>1.65</v>
          </cell>
          <cell r="N822">
            <v>655</v>
          </cell>
          <cell r="O822">
            <v>1.48</v>
          </cell>
          <cell r="P822">
            <v>762</v>
          </cell>
          <cell r="Q822">
            <v>7.0000000000000007E-2</v>
          </cell>
          <cell r="R822">
            <v>1000</v>
          </cell>
          <cell r="S822">
            <v>7.02</v>
          </cell>
          <cell r="T822">
            <v>865</v>
          </cell>
          <cell r="U822">
            <v>3539</v>
          </cell>
          <cell r="V822">
            <v>48</v>
          </cell>
          <cell r="W822">
            <v>116</v>
          </cell>
          <cell r="X822">
            <v>262</v>
          </cell>
          <cell r="Y822">
            <v>-146</v>
          </cell>
          <cell r="Z822">
            <v>10175</v>
          </cell>
          <cell r="AA822">
            <v>-0.55000000000000004</v>
          </cell>
          <cell r="AB822">
            <v>1.25</v>
          </cell>
        </row>
        <row r="823">
          <cell r="B823">
            <v>3397</v>
          </cell>
          <cell r="C823" t="str">
            <v xml:space="preserve">EMPLEADOS ISDEFE                </v>
          </cell>
          <cell r="D823">
            <v>28.6356</v>
          </cell>
          <cell r="E823" t="str">
            <v xml:space="preserve">     </v>
          </cell>
          <cell r="F823" t="str">
            <v xml:space="preserve">    </v>
          </cell>
          <cell r="G823" t="str">
            <v xml:space="preserve">     </v>
          </cell>
          <cell r="H823" t="str">
            <v xml:space="preserve">    </v>
          </cell>
          <cell r="I823" t="str">
            <v xml:space="preserve">     </v>
          </cell>
          <cell r="J823" t="str">
            <v xml:space="preserve">    </v>
          </cell>
          <cell r="K823">
            <v>2.74</v>
          </cell>
          <cell r="L823">
            <v>593</v>
          </cell>
          <cell r="M823">
            <v>2.04</v>
          </cell>
          <cell r="N823">
            <v>482</v>
          </cell>
          <cell r="O823">
            <v>1.92</v>
          </cell>
          <cell r="P823">
            <v>629</v>
          </cell>
          <cell r="Q823">
            <v>0.86</v>
          </cell>
          <cell r="R823">
            <v>714</v>
          </cell>
          <cell r="S823">
            <v>7.45</v>
          </cell>
          <cell r="T823">
            <v>690</v>
          </cell>
          <cell r="U823">
            <v>542</v>
          </cell>
          <cell r="V823">
            <v>24</v>
          </cell>
          <cell r="W823">
            <v>10</v>
          </cell>
          <cell r="X823">
            <v>61</v>
          </cell>
          <cell r="Y823">
            <v>-51</v>
          </cell>
          <cell r="Z823">
            <v>5834</v>
          </cell>
          <cell r="AA823">
            <v>0.21</v>
          </cell>
          <cell r="AB823">
            <v>1.17</v>
          </cell>
        </row>
        <row r="824">
          <cell r="B824">
            <v>1021</v>
          </cell>
          <cell r="C824" t="str">
            <v xml:space="preserve">PLAN 1695                       </v>
          </cell>
          <cell r="D824">
            <v>9.8423999999999996</v>
          </cell>
          <cell r="E824" t="str">
            <v xml:space="preserve">     </v>
          </cell>
          <cell r="F824" t="str">
            <v xml:space="preserve">    </v>
          </cell>
          <cell r="G824" t="str">
            <v xml:space="preserve">     </v>
          </cell>
          <cell r="H824" t="str">
            <v xml:space="preserve">    </v>
          </cell>
          <cell r="I824" t="str">
            <v xml:space="preserve">     </v>
          </cell>
          <cell r="J824" t="str">
            <v xml:space="preserve">    </v>
          </cell>
          <cell r="K824">
            <v>2.73</v>
          </cell>
          <cell r="L824">
            <v>596</v>
          </cell>
          <cell r="M824">
            <v>3.59</v>
          </cell>
          <cell r="N824">
            <v>62</v>
          </cell>
          <cell r="O824">
            <v>5.98</v>
          </cell>
          <cell r="P824">
            <v>17</v>
          </cell>
          <cell r="Q824">
            <v>4.46</v>
          </cell>
          <cell r="R824">
            <v>22</v>
          </cell>
          <cell r="S824">
            <v>11.2</v>
          </cell>
          <cell r="T824">
            <v>69</v>
          </cell>
          <cell r="U824">
            <v>10</v>
          </cell>
          <cell r="V824">
            <v>2</v>
          </cell>
          <cell r="W824">
            <v>6</v>
          </cell>
          <cell r="X824">
            <v>10</v>
          </cell>
          <cell r="Y824">
            <v>-4</v>
          </cell>
          <cell r="Z824">
            <v>542</v>
          </cell>
          <cell r="AA824">
            <v>1.43</v>
          </cell>
          <cell r="AB824">
            <v>5.96</v>
          </cell>
        </row>
        <row r="825">
          <cell r="B825">
            <v>3712</v>
          </cell>
          <cell r="C825" t="str">
            <v xml:space="preserve">PLAN BINGOS                     </v>
          </cell>
          <cell r="D825">
            <v>15.412000000000001</v>
          </cell>
          <cell r="E825" t="str">
            <v xml:space="preserve">     </v>
          </cell>
          <cell r="F825" t="str">
            <v xml:space="preserve">    </v>
          </cell>
          <cell r="G825" t="str">
            <v xml:space="preserve">     </v>
          </cell>
          <cell r="H825" t="str">
            <v xml:space="preserve">    </v>
          </cell>
          <cell r="I825" t="str">
            <v xml:space="preserve">     </v>
          </cell>
          <cell r="J825" t="str">
            <v xml:space="preserve">    </v>
          </cell>
          <cell r="K825">
            <v>2.73</v>
          </cell>
          <cell r="L825">
            <v>597</v>
          </cell>
          <cell r="M825">
            <v>1.32</v>
          </cell>
          <cell r="N825">
            <v>814</v>
          </cell>
          <cell r="O825">
            <v>0.91</v>
          </cell>
          <cell r="P825">
            <v>890</v>
          </cell>
          <cell r="Q825">
            <v>-0.62</v>
          </cell>
          <cell r="R825">
            <v>1130</v>
          </cell>
          <cell r="S825">
            <v>7.1</v>
          </cell>
          <cell r="T825">
            <v>834</v>
          </cell>
          <cell r="U825">
            <v>571</v>
          </cell>
          <cell r="V825">
            <v>2</v>
          </cell>
          <cell r="W825">
            <v>8</v>
          </cell>
          <cell r="X825">
            <v>7</v>
          </cell>
          <cell r="Y825">
            <v>1</v>
          </cell>
          <cell r="Z825">
            <v>215</v>
          </cell>
          <cell r="AA825">
            <v>0.1</v>
          </cell>
          <cell r="AB825">
            <v>3.72</v>
          </cell>
        </row>
        <row r="826">
          <cell r="B826">
            <v>3935</v>
          </cell>
          <cell r="C826" t="str">
            <v xml:space="preserve">PPE LEO PHARMA                  </v>
          </cell>
          <cell r="D826">
            <v>31.5688</v>
          </cell>
          <cell r="E826" t="str">
            <v xml:space="preserve">     </v>
          </cell>
          <cell r="F826" t="str">
            <v xml:space="preserve">    </v>
          </cell>
          <cell r="G826" t="str">
            <v xml:space="preserve">     </v>
          </cell>
          <cell r="H826" t="str">
            <v xml:space="preserve">    </v>
          </cell>
          <cell r="I826" t="str">
            <v xml:space="preserve">     </v>
          </cell>
          <cell r="J826" t="str">
            <v xml:space="preserve">    </v>
          </cell>
          <cell r="K826">
            <v>2.73</v>
          </cell>
          <cell r="L826">
            <v>598</v>
          </cell>
          <cell r="M826">
            <v>1.19</v>
          </cell>
          <cell r="N826">
            <v>858</v>
          </cell>
          <cell r="O826">
            <v>0.41</v>
          </cell>
          <cell r="P826">
            <v>1027</v>
          </cell>
          <cell r="Q826">
            <v>-7.0000000000000007E-2</v>
          </cell>
          <cell r="R826">
            <v>1036</v>
          </cell>
          <cell r="S826">
            <v>6.5</v>
          </cell>
          <cell r="T826">
            <v>1005</v>
          </cell>
          <cell r="U826">
            <v>100</v>
          </cell>
          <cell r="V826">
            <v>3</v>
          </cell>
          <cell r="W826" t="str">
            <v xml:space="preserve">      </v>
          </cell>
          <cell r="X826">
            <v>4</v>
          </cell>
          <cell r="Y826">
            <v>-4</v>
          </cell>
          <cell r="Z826">
            <v>2400</v>
          </cell>
          <cell r="AA826">
            <v>-0.5</v>
          </cell>
          <cell r="AB826">
            <v>-4.37</v>
          </cell>
        </row>
        <row r="827">
          <cell r="B827">
            <v>3570</v>
          </cell>
          <cell r="C827" t="str">
            <v xml:space="preserve">GRAL.ELECT.POWER MANAG          </v>
          </cell>
          <cell r="D827">
            <v>1.5634999999999999</v>
          </cell>
          <cell r="E827" t="str">
            <v xml:space="preserve">     </v>
          </cell>
          <cell r="F827" t="str">
            <v xml:space="preserve">    </v>
          </cell>
          <cell r="G827" t="str">
            <v xml:space="preserve">     </v>
          </cell>
          <cell r="H827" t="str">
            <v xml:space="preserve">    </v>
          </cell>
          <cell r="I827" t="str">
            <v xml:space="preserve">     </v>
          </cell>
          <cell r="J827" t="str">
            <v xml:space="preserve">    </v>
          </cell>
          <cell r="K827">
            <v>2.72</v>
          </cell>
          <cell r="L827">
            <v>607</v>
          </cell>
          <cell r="M827">
            <v>2.0699999999999998</v>
          </cell>
          <cell r="N827">
            <v>467</v>
          </cell>
          <cell r="O827">
            <v>2.21</v>
          </cell>
          <cell r="P827">
            <v>457</v>
          </cell>
          <cell r="Q827">
            <v>1.73</v>
          </cell>
          <cell r="R827">
            <v>243</v>
          </cell>
          <cell r="S827">
            <v>8.8000000000000007</v>
          </cell>
          <cell r="T827">
            <v>217</v>
          </cell>
          <cell r="U827">
            <v>151</v>
          </cell>
          <cell r="V827">
            <v>4</v>
          </cell>
          <cell r="W827">
            <v>251</v>
          </cell>
          <cell r="X827">
            <v>27</v>
          </cell>
          <cell r="Y827">
            <v>224</v>
          </cell>
          <cell r="Z827">
            <v>5785</v>
          </cell>
          <cell r="AA827">
            <v>4.2</v>
          </cell>
          <cell r="AB827">
            <v>7.53</v>
          </cell>
        </row>
        <row r="828">
          <cell r="B828">
            <v>3795</v>
          </cell>
          <cell r="C828" t="str">
            <v xml:space="preserve">GRAL.ELECTRIC INTERN.           </v>
          </cell>
          <cell r="D828">
            <v>1.5739000000000001</v>
          </cell>
          <cell r="E828" t="str">
            <v xml:space="preserve">     </v>
          </cell>
          <cell r="F828" t="str">
            <v xml:space="preserve">    </v>
          </cell>
          <cell r="G828" t="str">
            <v xml:space="preserve">     </v>
          </cell>
          <cell r="H828" t="str">
            <v xml:space="preserve">    </v>
          </cell>
          <cell r="I828" t="str">
            <v xml:space="preserve">     </v>
          </cell>
          <cell r="J828" t="str">
            <v xml:space="preserve">    </v>
          </cell>
          <cell r="K828">
            <v>2.72</v>
          </cell>
          <cell r="L828">
            <v>608</v>
          </cell>
          <cell r="M828">
            <v>2.0699999999999998</v>
          </cell>
          <cell r="N828">
            <v>461</v>
          </cell>
          <cell r="O828">
            <v>2.2200000000000002</v>
          </cell>
          <cell r="P828">
            <v>452</v>
          </cell>
          <cell r="Q828">
            <v>1.74</v>
          </cell>
          <cell r="R828">
            <v>239</v>
          </cell>
          <cell r="S828">
            <v>8.81</v>
          </cell>
          <cell r="T828">
            <v>213</v>
          </cell>
          <cell r="U828">
            <v>201</v>
          </cell>
          <cell r="V828">
            <v>2</v>
          </cell>
          <cell r="W828">
            <v>172</v>
          </cell>
          <cell r="X828">
            <v>3</v>
          </cell>
          <cell r="Y828">
            <v>169</v>
          </cell>
          <cell r="Z828">
            <v>8021</v>
          </cell>
          <cell r="AA828">
            <v>2.72</v>
          </cell>
          <cell r="AB828">
            <v>2.97</v>
          </cell>
        </row>
        <row r="829">
          <cell r="B829">
            <v>4092</v>
          </cell>
          <cell r="C829" t="str">
            <v xml:space="preserve">EMPLEADOS DE RABOBANK           </v>
          </cell>
          <cell r="D829">
            <v>14.514799999999999</v>
          </cell>
          <cell r="E829" t="str">
            <v xml:space="preserve">     </v>
          </cell>
          <cell r="F829" t="str">
            <v xml:space="preserve">    </v>
          </cell>
          <cell r="G829" t="str">
            <v xml:space="preserve">     </v>
          </cell>
          <cell r="H829" t="str">
            <v xml:space="preserve">    </v>
          </cell>
          <cell r="I829" t="str">
            <v xml:space="preserve">     </v>
          </cell>
          <cell r="J829" t="str">
            <v xml:space="preserve">    </v>
          </cell>
          <cell r="K829">
            <v>2.72</v>
          </cell>
          <cell r="L829">
            <v>610</v>
          </cell>
          <cell r="M829">
            <v>2.87</v>
          </cell>
          <cell r="N829">
            <v>154</v>
          </cell>
          <cell r="O829">
            <v>2.82</v>
          </cell>
          <cell r="P829">
            <v>193</v>
          </cell>
          <cell r="Q829">
            <v>0.42</v>
          </cell>
          <cell r="R829">
            <v>884</v>
          </cell>
          <cell r="S829">
            <v>7.68</v>
          </cell>
          <cell r="T829">
            <v>541</v>
          </cell>
          <cell r="U829">
            <v>15</v>
          </cell>
          <cell r="V829" t="str">
            <v xml:space="preserve">      </v>
          </cell>
          <cell r="W829" t="str">
            <v xml:space="preserve">      </v>
          </cell>
          <cell r="X829" t="str">
            <v xml:space="preserve">      </v>
          </cell>
          <cell r="Y829" t="str">
            <v xml:space="preserve">      </v>
          </cell>
          <cell r="Z829">
            <v>1245</v>
          </cell>
          <cell r="AA829">
            <v>0.86</v>
          </cell>
          <cell r="AB829">
            <v>-5.26</v>
          </cell>
        </row>
        <row r="830">
          <cell r="B830">
            <v>1919</v>
          </cell>
          <cell r="C830" t="str">
            <v xml:space="preserve">PLAN 2555                       </v>
          </cell>
          <cell r="D830">
            <v>11.9954</v>
          </cell>
          <cell r="E830" t="str">
            <v xml:space="preserve">     </v>
          </cell>
          <cell r="F830" t="str">
            <v xml:space="preserve">    </v>
          </cell>
          <cell r="G830" t="str">
            <v xml:space="preserve">     </v>
          </cell>
          <cell r="H830" t="str">
            <v xml:space="preserve">    </v>
          </cell>
          <cell r="I830" t="str">
            <v xml:space="preserve">     </v>
          </cell>
          <cell r="J830" t="str">
            <v xml:space="preserve">    </v>
          </cell>
          <cell r="K830">
            <v>2.71</v>
          </cell>
          <cell r="L830">
            <v>615</v>
          </cell>
          <cell r="M830">
            <v>2.56</v>
          </cell>
          <cell r="N830">
            <v>218</v>
          </cell>
          <cell r="O830">
            <v>2.64</v>
          </cell>
          <cell r="P830">
            <v>256</v>
          </cell>
          <cell r="Q830">
            <v>1.98</v>
          </cell>
          <cell r="R830">
            <v>168</v>
          </cell>
          <cell r="S830">
            <v>7.64</v>
          </cell>
          <cell r="T830">
            <v>565</v>
          </cell>
          <cell r="U830">
            <v>42</v>
          </cell>
          <cell r="V830">
            <v>1</v>
          </cell>
          <cell r="W830">
            <v>14</v>
          </cell>
          <cell r="X830" t="str">
            <v xml:space="preserve">      </v>
          </cell>
          <cell r="Y830">
            <v>14</v>
          </cell>
          <cell r="Z830">
            <v>1234</v>
          </cell>
          <cell r="AA830">
            <v>1.55</v>
          </cell>
          <cell r="AB830">
            <v>-0.76</v>
          </cell>
        </row>
        <row r="831">
          <cell r="B831">
            <v>2687</v>
          </cell>
          <cell r="C831" t="str">
            <v xml:space="preserve">GE ENERGY SPAIN                 </v>
          </cell>
          <cell r="D831">
            <v>1.5626</v>
          </cell>
          <cell r="E831" t="str">
            <v xml:space="preserve">     </v>
          </cell>
          <cell r="F831" t="str">
            <v xml:space="preserve">    </v>
          </cell>
          <cell r="G831" t="str">
            <v xml:space="preserve">     </v>
          </cell>
          <cell r="H831" t="str">
            <v xml:space="preserve">    </v>
          </cell>
          <cell r="I831" t="str">
            <v xml:space="preserve">     </v>
          </cell>
          <cell r="J831" t="str">
            <v xml:space="preserve">    </v>
          </cell>
          <cell r="K831">
            <v>2.71</v>
          </cell>
          <cell r="L831">
            <v>613</v>
          </cell>
          <cell r="M831">
            <v>2.0699999999999998</v>
          </cell>
          <cell r="N831">
            <v>468</v>
          </cell>
          <cell r="O831">
            <v>2.21</v>
          </cell>
          <cell r="P831">
            <v>455</v>
          </cell>
          <cell r="Q831">
            <v>1.73</v>
          </cell>
          <cell r="R831">
            <v>242</v>
          </cell>
          <cell r="S831">
            <v>8.81</v>
          </cell>
          <cell r="T831">
            <v>212</v>
          </cell>
          <cell r="U831">
            <v>43</v>
          </cell>
          <cell r="V831">
            <v>1</v>
          </cell>
          <cell r="W831" t="str">
            <v xml:space="preserve">      </v>
          </cell>
          <cell r="X831">
            <v>6</v>
          </cell>
          <cell r="Y831">
            <v>-6</v>
          </cell>
          <cell r="Z831">
            <v>586</v>
          </cell>
          <cell r="AA831">
            <v>0.48</v>
          </cell>
          <cell r="AB831">
            <v>3.27</v>
          </cell>
        </row>
        <row r="832">
          <cell r="B832">
            <v>3817</v>
          </cell>
          <cell r="C832" t="str">
            <v xml:space="preserve">GE WIND ENERGY                  </v>
          </cell>
          <cell r="D832">
            <v>1.5670999999999999</v>
          </cell>
          <cell r="E832" t="str">
            <v xml:space="preserve">     </v>
          </cell>
          <cell r="F832" t="str">
            <v xml:space="preserve">    </v>
          </cell>
          <cell r="G832" t="str">
            <v xml:space="preserve">     </v>
          </cell>
          <cell r="H832" t="str">
            <v xml:space="preserve">    </v>
          </cell>
          <cell r="I832" t="str">
            <v xml:space="preserve">     </v>
          </cell>
          <cell r="J832" t="str">
            <v xml:space="preserve">    </v>
          </cell>
          <cell r="K832">
            <v>2.71</v>
          </cell>
          <cell r="L832">
            <v>611</v>
          </cell>
          <cell r="M832">
            <v>2.0699999999999998</v>
          </cell>
          <cell r="N832">
            <v>464</v>
          </cell>
          <cell r="O832">
            <v>2.2200000000000002</v>
          </cell>
          <cell r="P832">
            <v>453</v>
          </cell>
          <cell r="Q832">
            <v>1.74</v>
          </cell>
          <cell r="R832">
            <v>238</v>
          </cell>
          <cell r="S832">
            <v>8.8000000000000007</v>
          </cell>
          <cell r="T832">
            <v>218</v>
          </cell>
          <cell r="U832">
            <v>291</v>
          </cell>
          <cell r="V832">
            <v>1</v>
          </cell>
          <cell r="W832">
            <v>195</v>
          </cell>
          <cell r="X832" t="str">
            <v xml:space="preserve">      </v>
          </cell>
          <cell r="Y832">
            <v>195</v>
          </cell>
          <cell r="Z832">
            <v>5394</v>
          </cell>
          <cell r="AA832">
            <v>0.61</v>
          </cell>
          <cell r="AB832">
            <v>-3.78</v>
          </cell>
        </row>
        <row r="833">
          <cell r="B833">
            <v>3854</v>
          </cell>
          <cell r="C833" t="str">
            <v xml:space="preserve">AG.G§AGRAR.Y PESQ.ANDALUC.      </v>
          </cell>
          <cell r="D833">
            <v>31.326899999999998</v>
          </cell>
          <cell r="E833" t="str">
            <v xml:space="preserve">     </v>
          </cell>
          <cell r="F833" t="str">
            <v xml:space="preserve">    </v>
          </cell>
          <cell r="G833" t="str">
            <v xml:space="preserve">     </v>
          </cell>
          <cell r="H833" t="str">
            <v xml:space="preserve">    </v>
          </cell>
          <cell r="I833" t="str">
            <v xml:space="preserve">     </v>
          </cell>
          <cell r="J833" t="str">
            <v xml:space="preserve">    </v>
          </cell>
          <cell r="K833">
            <v>2.71</v>
          </cell>
          <cell r="L833">
            <v>621</v>
          </cell>
          <cell r="M833">
            <v>1.23</v>
          </cell>
          <cell r="N833">
            <v>844</v>
          </cell>
          <cell r="O833">
            <v>0.62</v>
          </cell>
          <cell r="P833">
            <v>981</v>
          </cell>
          <cell r="Q833">
            <v>0.4</v>
          </cell>
          <cell r="R833">
            <v>897</v>
          </cell>
          <cell r="S833">
            <v>7.55</v>
          </cell>
          <cell r="T833">
            <v>632</v>
          </cell>
          <cell r="U833">
            <v>2682</v>
          </cell>
          <cell r="V833">
            <v>6</v>
          </cell>
          <cell r="W833">
            <v>4</v>
          </cell>
          <cell r="X833">
            <v>9</v>
          </cell>
          <cell r="Y833">
            <v>-5</v>
          </cell>
          <cell r="Z833">
            <v>2136</v>
          </cell>
          <cell r="AA833">
            <v>1.03</v>
          </cell>
          <cell r="AB833">
            <v>3.67</v>
          </cell>
        </row>
        <row r="834">
          <cell r="B834">
            <v>4199</v>
          </cell>
          <cell r="C834" t="str">
            <v xml:space="preserve">GE HEALTHCARE BIO-SCIENCE       </v>
          </cell>
          <cell r="D834">
            <v>1.577</v>
          </cell>
          <cell r="E834" t="str">
            <v xml:space="preserve">     </v>
          </cell>
          <cell r="F834" t="str">
            <v xml:space="preserve">    </v>
          </cell>
          <cell r="G834" t="str">
            <v xml:space="preserve">     </v>
          </cell>
          <cell r="H834" t="str">
            <v xml:space="preserve">    </v>
          </cell>
          <cell r="I834" t="str">
            <v xml:space="preserve">     </v>
          </cell>
          <cell r="J834" t="str">
            <v xml:space="preserve">    </v>
          </cell>
          <cell r="K834">
            <v>2.71</v>
          </cell>
          <cell r="L834">
            <v>612</v>
          </cell>
          <cell r="M834">
            <v>2.0699999999999998</v>
          </cell>
          <cell r="N834">
            <v>463</v>
          </cell>
          <cell r="O834">
            <v>2.23</v>
          </cell>
          <cell r="P834">
            <v>445</v>
          </cell>
          <cell r="Q834">
            <v>1.75</v>
          </cell>
          <cell r="R834">
            <v>236</v>
          </cell>
          <cell r="S834">
            <v>8.8000000000000007</v>
          </cell>
          <cell r="T834">
            <v>216</v>
          </cell>
          <cell r="U834">
            <v>77</v>
          </cell>
          <cell r="V834" t="str">
            <v xml:space="preserve">      </v>
          </cell>
          <cell r="W834">
            <v>187</v>
          </cell>
          <cell r="X834" t="str">
            <v xml:space="preserve">      </v>
          </cell>
          <cell r="Y834">
            <v>187</v>
          </cell>
          <cell r="Z834">
            <v>3499</v>
          </cell>
          <cell r="AA834">
            <v>-0.09</v>
          </cell>
          <cell r="AB834">
            <v>3.11</v>
          </cell>
        </row>
        <row r="835">
          <cell r="B835">
            <v>3387</v>
          </cell>
          <cell r="C835" t="str">
            <v xml:space="preserve">TEMPRASA                        </v>
          </cell>
          <cell r="D835">
            <v>10.4062</v>
          </cell>
          <cell r="E835" t="str">
            <v xml:space="preserve">     </v>
          </cell>
          <cell r="F835" t="str">
            <v xml:space="preserve">    </v>
          </cell>
          <cell r="G835" t="str">
            <v xml:space="preserve">     </v>
          </cell>
          <cell r="H835" t="str">
            <v xml:space="preserve">    </v>
          </cell>
          <cell r="I835" t="str">
            <v xml:space="preserve">     </v>
          </cell>
          <cell r="J835" t="str">
            <v xml:space="preserve">    </v>
          </cell>
          <cell r="K835">
            <v>2.7</v>
          </cell>
          <cell r="L835">
            <v>622</v>
          </cell>
          <cell r="M835">
            <v>1.49</v>
          </cell>
          <cell r="N835">
            <v>758</v>
          </cell>
          <cell r="O835">
            <v>0.43</v>
          </cell>
          <cell r="P835">
            <v>1020</v>
          </cell>
          <cell r="Q835">
            <v>-1.85</v>
          </cell>
          <cell r="R835">
            <v>1178</v>
          </cell>
          <cell r="S835">
            <v>6.6</v>
          </cell>
          <cell r="T835">
            <v>977</v>
          </cell>
          <cell r="U835">
            <v>5</v>
          </cell>
          <cell r="V835" t="str">
            <v xml:space="preserve">      </v>
          </cell>
          <cell r="W835" t="str">
            <v xml:space="preserve">      </v>
          </cell>
          <cell r="X835" t="str">
            <v xml:space="preserve">      </v>
          </cell>
          <cell r="Y835" t="str">
            <v xml:space="preserve">      </v>
          </cell>
          <cell r="Z835">
            <v>20</v>
          </cell>
          <cell r="AA835">
            <v>0.93</v>
          </cell>
          <cell r="AB835">
            <v>2.87</v>
          </cell>
        </row>
        <row r="836">
          <cell r="B836">
            <v>3607</v>
          </cell>
          <cell r="C836" t="str">
            <v xml:space="preserve">EMPL.GRUPO LUNDBECK             </v>
          </cell>
          <cell r="D836">
            <v>28.587700000000002</v>
          </cell>
          <cell r="E836" t="str">
            <v xml:space="preserve">     </v>
          </cell>
          <cell r="F836" t="str">
            <v xml:space="preserve">    </v>
          </cell>
          <cell r="G836" t="str">
            <v xml:space="preserve">     </v>
          </cell>
          <cell r="H836" t="str">
            <v xml:space="preserve">    </v>
          </cell>
          <cell r="I836" t="str">
            <v xml:space="preserve">     </v>
          </cell>
          <cell r="J836" t="str">
            <v xml:space="preserve">    </v>
          </cell>
          <cell r="K836">
            <v>2.7</v>
          </cell>
          <cell r="L836">
            <v>626</v>
          </cell>
          <cell r="M836">
            <v>2.0099999999999998</v>
          </cell>
          <cell r="N836">
            <v>503</v>
          </cell>
          <cell r="O836">
            <v>1.91</v>
          </cell>
          <cell r="P836">
            <v>633</v>
          </cell>
          <cell r="Q836">
            <v>0.84</v>
          </cell>
          <cell r="R836">
            <v>721</v>
          </cell>
          <cell r="S836">
            <v>7.48</v>
          </cell>
          <cell r="T836">
            <v>678</v>
          </cell>
          <cell r="U836">
            <v>195</v>
          </cell>
          <cell r="V836">
            <v>3</v>
          </cell>
          <cell r="W836">
            <v>227</v>
          </cell>
          <cell r="X836">
            <v>57</v>
          </cell>
          <cell r="Y836">
            <v>170</v>
          </cell>
          <cell r="Z836">
            <v>3984</v>
          </cell>
          <cell r="AA836">
            <v>1.93</v>
          </cell>
          <cell r="AB836">
            <v>7.14</v>
          </cell>
        </row>
        <row r="837">
          <cell r="B837">
            <v>3718</v>
          </cell>
          <cell r="C837" t="str">
            <v xml:space="preserve">GRAL.ELECTRIC PENSION           </v>
          </cell>
          <cell r="D837">
            <v>1.5622</v>
          </cell>
          <cell r="E837" t="str">
            <v xml:space="preserve">     </v>
          </cell>
          <cell r="F837" t="str">
            <v xml:space="preserve">    </v>
          </cell>
          <cell r="G837" t="str">
            <v xml:space="preserve">     </v>
          </cell>
          <cell r="H837" t="str">
            <v xml:space="preserve">    </v>
          </cell>
          <cell r="I837" t="str">
            <v xml:space="preserve">     </v>
          </cell>
          <cell r="J837" t="str">
            <v xml:space="preserve">    </v>
          </cell>
          <cell r="K837">
            <v>2.7</v>
          </cell>
          <cell r="L837">
            <v>623</v>
          </cell>
          <cell r="M837">
            <v>2.08</v>
          </cell>
          <cell r="N837">
            <v>458</v>
          </cell>
          <cell r="O837">
            <v>2.2400000000000002</v>
          </cell>
          <cell r="P837">
            <v>438</v>
          </cell>
          <cell r="Q837">
            <v>1.77</v>
          </cell>
          <cell r="R837">
            <v>228</v>
          </cell>
          <cell r="S837">
            <v>8.81</v>
          </cell>
          <cell r="T837">
            <v>211</v>
          </cell>
          <cell r="U837">
            <v>144</v>
          </cell>
          <cell r="V837">
            <v>3</v>
          </cell>
          <cell r="W837">
            <v>478</v>
          </cell>
          <cell r="X837">
            <v>19</v>
          </cell>
          <cell r="Y837">
            <v>459</v>
          </cell>
          <cell r="Z837">
            <v>7142</v>
          </cell>
          <cell r="AA837">
            <v>2.94</v>
          </cell>
          <cell r="AB837">
            <v>7.59</v>
          </cell>
        </row>
        <row r="838">
          <cell r="B838">
            <v>3985</v>
          </cell>
          <cell r="C838" t="str">
            <v xml:space="preserve">BOMB.COMU.AUTO.MURCIA           </v>
          </cell>
          <cell r="D838">
            <v>8.9845000000000006</v>
          </cell>
          <cell r="E838" t="str">
            <v xml:space="preserve">     </v>
          </cell>
          <cell r="F838" t="str">
            <v xml:space="preserve">    </v>
          </cell>
          <cell r="G838" t="str">
            <v xml:space="preserve">     </v>
          </cell>
          <cell r="H838" t="str">
            <v xml:space="preserve">    </v>
          </cell>
          <cell r="I838" t="str">
            <v xml:space="preserve">     </v>
          </cell>
          <cell r="J838" t="str">
            <v xml:space="preserve">    </v>
          </cell>
          <cell r="K838">
            <v>2.7</v>
          </cell>
          <cell r="L838">
            <v>624</v>
          </cell>
          <cell r="M838">
            <v>1.01</v>
          </cell>
          <cell r="N838">
            <v>922</v>
          </cell>
          <cell r="O838">
            <v>0.6</v>
          </cell>
          <cell r="P838">
            <v>984</v>
          </cell>
          <cell r="Q838">
            <v>-0.26</v>
          </cell>
          <cell r="R838">
            <v>1087</v>
          </cell>
          <cell r="S838">
            <v>5.4</v>
          </cell>
          <cell r="T838">
            <v>1191</v>
          </cell>
          <cell r="U838">
            <v>268</v>
          </cell>
          <cell r="V838">
            <v>15</v>
          </cell>
          <cell r="W838">
            <v>9</v>
          </cell>
          <cell r="X838">
            <v>62</v>
          </cell>
          <cell r="Y838">
            <v>-53</v>
          </cell>
          <cell r="Z838">
            <v>1356</v>
          </cell>
          <cell r="AA838">
            <v>-1.77</v>
          </cell>
          <cell r="AB838">
            <v>-2.17</v>
          </cell>
        </row>
        <row r="839">
          <cell r="B839">
            <v>4100</v>
          </cell>
          <cell r="C839" t="str">
            <v xml:space="preserve">UNIV.POL.VALENCIA               </v>
          </cell>
          <cell r="D839">
            <v>31.418199999999999</v>
          </cell>
          <cell r="E839" t="str">
            <v xml:space="preserve">     </v>
          </cell>
          <cell r="F839" t="str">
            <v xml:space="preserve">    </v>
          </cell>
          <cell r="G839" t="str">
            <v xml:space="preserve">     </v>
          </cell>
          <cell r="H839" t="str">
            <v xml:space="preserve">    </v>
          </cell>
          <cell r="I839" t="str">
            <v xml:space="preserve">     </v>
          </cell>
          <cell r="J839" t="str">
            <v xml:space="preserve">    </v>
          </cell>
          <cell r="K839">
            <v>2.69</v>
          </cell>
          <cell r="L839">
            <v>627</v>
          </cell>
          <cell r="M839">
            <v>1.19</v>
          </cell>
          <cell r="N839">
            <v>856</v>
          </cell>
          <cell r="O839">
            <v>0.44</v>
          </cell>
          <cell r="P839">
            <v>1018</v>
          </cell>
          <cell r="Q839">
            <v>-0.03</v>
          </cell>
          <cell r="R839">
            <v>1026</v>
          </cell>
          <cell r="S839">
            <v>6.5</v>
          </cell>
          <cell r="T839">
            <v>1006</v>
          </cell>
          <cell r="U839">
            <v>7803</v>
          </cell>
          <cell r="V839">
            <v>65</v>
          </cell>
          <cell r="W839">
            <v>2</v>
          </cell>
          <cell r="X839">
            <v>104</v>
          </cell>
          <cell r="Y839">
            <v>-102</v>
          </cell>
          <cell r="Z839">
            <v>7554</v>
          </cell>
          <cell r="AA839">
            <v>0.11</v>
          </cell>
          <cell r="AB839">
            <v>1.52</v>
          </cell>
        </row>
        <row r="840">
          <cell r="B840">
            <v>4131</v>
          </cell>
          <cell r="C840" t="str">
            <v xml:space="preserve">MV-5-012-0100                   </v>
          </cell>
          <cell r="D840">
            <v>9.0873000000000008</v>
          </cell>
          <cell r="E840" t="str">
            <v xml:space="preserve">     </v>
          </cell>
          <cell r="F840" t="str">
            <v xml:space="preserve">    </v>
          </cell>
          <cell r="G840" t="str">
            <v xml:space="preserve">     </v>
          </cell>
          <cell r="H840" t="str">
            <v xml:space="preserve">    </v>
          </cell>
          <cell r="I840" t="str">
            <v xml:space="preserve">     </v>
          </cell>
          <cell r="J840" t="str">
            <v xml:space="preserve">    </v>
          </cell>
          <cell r="K840">
            <v>2.69</v>
          </cell>
          <cell r="L840">
            <v>629</v>
          </cell>
          <cell r="M840">
            <v>1.98</v>
          </cell>
          <cell r="N840">
            <v>515</v>
          </cell>
          <cell r="O840">
            <v>2.69</v>
          </cell>
          <cell r="P840">
            <v>241</v>
          </cell>
          <cell r="Q840">
            <v>1.9</v>
          </cell>
          <cell r="R840">
            <v>187</v>
          </cell>
          <cell r="S840">
            <v>7.67</v>
          </cell>
          <cell r="T840">
            <v>544</v>
          </cell>
          <cell r="U840">
            <v>1233</v>
          </cell>
          <cell r="V840">
            <v>9</v>
          </cell>
          <cell r="W840">
            <v>4</v>
          </cell>
          <cell r="X840">
            <v>27</v>
          </cell>
          <cell r="Y840">
            <v>-23</v>
          </cell>
          <cell r="Z840">
            <v>1066</v>
          </cell>
          <cell r="AA840">
            <v>0.27</v>
          </cell>
          <cell r="AB840">
            <v>1.1599999999999999</v>
          </cell>
        </row>
        <row r="841">
          <cell r="B841">
            <v>1419</v>
          </cell>
          <cell r="C841" t="str">
            <v xml:space="preserve">CELANESE CHEMICALS IBERIC       </v>
          </cell>
          <cell r="D841">
            <v>7.8807</v>
          </cell>
          <cell r="E841" t="str">
            <v xml:space="preserve">     </v>
          </cell>
          <cell r="F841" t="str">
            <v xml:space="preserve">    </v>
          </cell>
          <cell r="G841" t="str">
            <v xml:space="preserve">     </v>
          </cell>
          <cell r="H841" t="str">
            <v xml:space="preserve">    </v>
          </cell>
          <cell r="I841" t="str">
            <v xml:space="preserve">     </v>
          </cell>
          <cell r="J841" t="str">
            <v xml:space="preserve">    </v>
          </cell>
          <cell r="K841">
            <v>2.68</v>
          </cell>
          <cell r="L841">
            <v>635</v>
          </cell>
          <cell r="M841">
            <v>2.0699999999999998</v>
          </cell>
          <cell r="N841">
            <v>466</v>
          </cell>
          <cell r="O841">
            <v>1.68</v>
          </cell>
          <cell r="P841">
            <v>703</v>
          </cell>
          <cell r="Q841">
            <v>0.95</v>
          </cell>
          <cell r="R841">
            <v>660</v>
          </cell>
          <cell r="S841">
            <v>7.68</v>
          </cell>
          <cell r="T841">
            <v>538</v>
          </cell>
          <cell r="U841">
            <v>55</v>
          </cell>
          <cell r="V841">
            <v>9</v>
          </cell>
          <cell r="W841">
            <v>44</v>
          </cell>
          <cell r="X841">
            <v>12</v>
          </cell>
          <cell r="Y841">
            <v>32</v>
          </cell>
          <cell r="Z841">
            <v>1182</v>
          </cell>
          <cell r="AA841">
            <v>0.56000000000000005</v>
          </cell>
          <cell r="AB841">
            <v>4.37</v>
          </cell>
        </row>
        <row r="842">
          <cell r="B842">
            <v>3571</v>
          </cell>
          <cell r="C842" t="str">
            <v xml:space="preserve">MV-5-013-0069                   </v>
          </cell>
          <cell r="D842">
            <v>9.3259000000000007</v>
          </cell>
          <cell r="E842" t="str">
            <v xml:space="preserve">     </v>
          </cell>
          <cell r="F842" t="str">
            <v xml:space="preserve">    </v>
          </cell>
          <cell r="G842" t="str">
            <v xml:space="preserve">     </v>
          </cell>
          <cell r="H842" t="str">
            <v xml:space="preserve">    </v>
          </cell>
          <cell r="I842" t="str">
            <v xml:space="preserve">     </v>
          </cell>
          <cell r="J842" t="str">
            <v xml:space="preserve">    </v>
          </cell>
          <cell r="K842">
            <v>2.68</v>
          </cell>
          <cell r="L842">
            <v>631</v>
          </cell>
          <cell r="M842">
            <v>1.98</v>
          </cell>
          <cell r="N842">
            <v>513</v>
          </cell>
          <cell r="O842">
            <v>2.69</v>
          </cell>
          <cell r="P842">
            <v>237</v>
          </cell>
          <cell r="Q842">
            <v>1.9</v>
          </cell>
          <cell r="R842">
            <v>190</v>
          </cell>
          <cell r="S842">
            <v>7.69</v>
          </cell>
          <cell r="T842">
            <v>533</v>
          </cell>
          <cell r="U842">
            <v>3403</v>
          </cell>
          <cell r="V842">
            <v>41</v>
          </cell>
          <cell r="W842">
            <v>25</v>
          </cell>
          <cell r="X842">
            <v>271</v>
          </cell>
          <cell r="Y842">
            <v>-246</v>
          </cell>
          <cell r="Z842">
            <v>11216</v>
          </cell>
          <cell r="AA842">
            <v>0.51</v>
          </cell>
          <cell r="AB842">
            <v>1.1100000000000001</v>
          </cell>
        </row>
        <row r="843">
          <cell r="B843">
            <v>3839</v>
          </cell>
          <cell r="C843" t="str">
            <v xml:space="preserve">MV-5-012-0082                   </v>
          </cell>
          <cell r="D843">
            <v>8.6755999999999993</v>
          </cell>
          <cell r="E843" t="str">
            <v xml:space="preserve">     </v>
          </cell>
          <cell r="F843" t="str">
            <v xml:space="preserve">    </v>
          </cell>
          <cell r="G843" t="str">
            <v xml:space="preserve">     </v>
          </cell>
          <cell r="H843" t="str">
            <v xml:space="preserve">    </v>
          </cell>
          <cell r="I843" t="str">
            <v xml:space="preserve">     </v>
          </cell>
          <cell r="J843" t="str">
            <v xml:space="preserve">    </v>
          </cell>
          <cell r="K843">
            <v>2.68</v>
          </cell>
          <cell r="L843">
            <v>630</v>
          </cell>
          <cell r="M843">
            <v>1.98</v>
          </cell>
          <cell r="N843">
            <v>514</v>
          </cell>
          <cell r="O843">
            <v>2.7</v>
          </cell>
          <cell r="P843">
            <v>238</v>
          </cell>
          <cell r="Q843">
            <v>1.9</v>
          </cell>
          <cell r="R843">
            <v>191</v>
          </cell>
          <cell r="S843">
            <v>7.64</v>
          </cell>
          <cell r="T843">
            <v>566</v>
          </cell>
          <cell r="U843">
            <v>722</v>
          </cell>
          <cell r="V843">
            <v>15</v>
          </cell>
          <cell r="W843">
            <v>13</v>
          </cell>
          <cell r="X843">
            <v>36</v>
          </cell>
          <cell r="Y843">
            <v>-23</v>
          </cell>
          <cell r="Z843">
            <v>2170</v>
          </cell>
          <cell r="AA843">
            <v>0.27</v>
          </cell>
          <cell r="AB843">
            <v>2.31</v>
          </cell>
        </row>
        <row r="844">
          <cell r="B844">
            <v>3937</v>
          </cell>
          <cell r="C844" t="str">
            <v xml:space="preserve">PROCASA                         </v>
          </cell>
          <cell r="D844">
            <v>1.4125000000000001</v>
          </cell>
          <cell r="E844" t="str">
            <v xml:space="preserve">     </v>
          </cell>
          <cell r="F844" t="str">
            <v xml:space="preserve">    </v>
          </cell>
          <cell r="G844" t="str">
            <v xml:space="preserve">     </v>
          </cell>
          <cell r="H844" t="str">
            <v xml:space="preserve">    </v>
          </cell>
          <cell r="I844" t="str">
            <v xml:space="preserve">     </v>
          </cell>
          <cell r="J844" t="str">
            <v xml:space="preserve">    </v>
          </cell>
          <cell r="K844">
            <v>2.68</v>
          </cell>
          <cell r="L844">
            <v>633</v>
          </cell>
          <cell r="M844">
            <v>1.29</v>
          </cell>
          <cell r="N844">
            <v>826</v>
          </cell>
          <cell r="O844">
            <v>1.1599999999999999</v>
          </cell>
          <cell r="P844">
            <v>837</v>
          </cell>
          <cell r="Q844">
            <v>0.11</v>
          </cell>
          <cell r="R844">
            <v>986</v>
          </cell>
          <cell r="S844">
            <v>6.89</v>
          </cell>
          <cell r="T844">
            <v>922</v>
          </cell>
          <cell r="U844">
            <v>26</v>
          </cell>
          <cell r="V844" t="str">
            <v xml:space="preserve">      </v>
          </cell>
          <cell r="W844" t="str">
            <v xml:space="preserve">      </v>
          </cell>
          <cell r="X844" t="str">
            <v xml:space="preserve">      </v>
          </cell>
          <cell r="Y844" t="str">
            <v xml:space="preserve">      </v>
          </cell>
          <cell r="Z844">
            <v>94</v>
          </cell>
          <cell r="AA844">
            <v>0.51</v>
          </cell>
          <cell r="AB844">
            <v>2.4</v>
          </cell>
        </row>
        <row r="845">
          <cell r="B845">
            <v>4268</v>
          </cell>
          <cell r="C845" t="str">
            <v xml:space="preserve">DIPUTACION DE MALAGA            </v>
          </cell>
          <cell r="D845">
            <v>1.5386</v>
          </cell>
          <cell r="E845" t="str">
            <v xml:space="preserve">     </v>
          </cell>
          <cell r="F845" t="str">
            <v xml:space="preserve">    </v>
          </cell>
          <cell r="G845" t="str">
            <v xml:space="preserve">     </v>
          </cell>
          <cell r="H845" t="str">
            <v xml:space="preserve">    </v>
          </cell>
          <cell r="I845" t="str">
            <v xml:space="preserve">     </v>
          </cell>
          <cell r="J845" t="str">
            <v xml:space="preserve">    </v>
          </cell>
          <cell r="K845">
            <v>2.68</v>
          </cell>
          <cell r="L845">
            <v>636</v>
          </cell>
          <cell r="M845">
            <v>1.66</v>
          </cell>
          <cell r="N845">
            <v>650</v>
          </cell>
          <cell r="O845">
            <v>1.3</v>
          </cell>
          <cell r="P845">
            <v>813</v>
          </cell>
          <cell r="Q845">
            <v>0.31</v>
          </cell>
          <cell r="R845">
            <v>921</v>
          </cell>
          <cell r="S845">
            <v>7.31</v>
          </cell>
          <cell r="T845">
            <v>765</v>
          </cell>
          <cell r="U845">
            <v>1003</v>
          </cell>
          <cell r="V845">
            <v>4</v>
          </cell>
          <cell r="W845" t="str">
            <v xml:space="preserve">      </v>
          </cell>
          <cell r="X845">
            <v>27</v>
          </cell>
          <cell r="Y845">
            <v>-27</v>
          </cell>
          <cell r="Z845">
            <v>810</v>
          </cell>
          <cell r="AA845">
            <v>-1.47</v>
          </cell>
          <cell r="AB845">
            <v>-0.81</v>
          </cell>
        </row>
        <row r="846">
          <cell r="B846">
            <v>3852</v>
          </cell>
          <cell r="C846" t="str">
            <v xml:space="preserve">PLAN 3050                       </v>
          </cell>
          <cell r="D846">
            <v>12.220599999999999</v>
          </cell>
          <cell r="E846" t="str">
            <v xml:space="preserve">     </v>
          </cell>
          <cell r="F846" t="str">
            <v xml:space="preserve">    </v>
          </cell>
          <cell r="G846" t="str">
            <v xml:space="preserve">     </v>
          </cell>
          <cell r="H846" t="str">
            <v xml:space="preserve">    </v>
          </cell>
          <cell r="I846" t="str">
            <v xml:space="preserve">     </v>
          </cell>
          <cell r="J846" t="str">
            <v xml:space="preserve">    </v>
          </cell>
          <cell r="K846">
            <v>2.67</v>
          </cell>
          <cell r="L846">
            <v>639</v>
          </cell>
          <cell r="M846">
            <v>2.52</v>
          </cell>
          <cell r="N846">
            <v>238</v>
          </cell>
          <cell r="O846">
            <v>2.58</v>
          </cell>
          <cell r="P846">
            <v>274</v>
          </cell>
          <cell r="Q846">
            <v>1.87</v>
          </cell>
          <cell r="R846">
            <v>202</v>
          </cell>
          <cell r="S846">
            <v>7.24</v>
          </cell>
          <cell r="T846">
            <v>791</v>
          </cell>
          <cell r="U846">
            <v>1152</v>
          </cell>
          <cell r="V846">
            <v>7</v>
          </cell>
          <cell r="W846">
            <v>658</v>
          </cell>
          <cell r="X846">
            <v>32</v>
          </cell>
          <cell r="Y846">
            <v>626</v>
          </cell>
          <cell r="Z846">
            <v>9212</v>
          </cell>
          <cell r="AA846">
            <v>3.82</v>
          </cell>
          <cell r="AB846">
            <v>8.8000000000000007</v>
          </cell>
        </row>
        <row r="847">
          <cell r="B847">
            <v>4211</v>
          </cell>
          <cell r="C847" t="str">
            <v xml:space="preserve">EPES                            </v>
          </cell>
          <cell r="D847">
            <v>1.5341</v>
          </cell>
          <cell r="E847" t="str">
            <v xml:space="preserve">     </v>
          </cell>
          <cell r="F847" t="str">
            <v xml:space="preserve">    </v>
          </cell>
          <cell r="G847" t="str">
            <v xml:space="preserve">     </v>
          </cell>
          <cell r="H847" t="str">
            <v xml:space="preserve">    </v>
          </cell>
          <cell r="I847" t="str">
            <v xml:space="preserve">     </v>
          </cell>
          <cell r="J847" t="str">
            <v xml:space="preserve">    </v>
          </cell>
          <cell r="K847">
            <v>2.66</v>
          </cell>
          <cell r="L847">
            <v>644</v>
          </cell>
          <cell r="M847">
            <v>1.49</v>
          </cell>
          <cell r="N847">
            <v>759</v>
          </cell>
          <cell r="O847">
            <v>1.32</v>
          </cell>
          <cell r="P847">
            <v>800</v>
          </cell>
          <cell r="Q847">
            <v>0.36</v>
          </cell>
          <cell r="R847">
            <v>909</v>
          </cell>
          <cell r="S847">
            <v>7.35</v>
          </cell>
          <cell r="T847">
            <v>734</v>
          </cell>
          <cell r="U847">
            <v>329</v>
          </cell>
          <cell r="V847" t="str">
            <v xml:space="preserve">      </v>
          </cell>
          <cell r="W847" t="str">
            <v xml:space="preserve">      </v>
          </cell>
          <cell r="X847">
            <v>13</v>
          </cell>
          <cell r="Y847">
            <v>-13</v>
          </cell>
          <cell r="Z847">
            <v>544</v>
          </cell>
          <cell r="AA847">
            <v>-1.76</v>
          </cell>
          <cell r="AB847">
            <v>-1.08</v>
          </cell>
        </row>
        <row r="848">
          <cell r="B848">
            <v>3764</v>
          </cell>
          <cell r="C848" t="str">
            <v xml:space="preserve">AYTO. LALIN                     </v>
          </cell>
          <cell r="D848">
            <v>9.2868999999999993</v>
          </cell>
          <cell r="E848" t="str">
            <v xml:space="preserve">     </v>
          </cell>
          <cell r="F848" t="str">
            <v xml:space="preserve">    </v>
          </cell>
          <cell r="G848" t="str">
            <v xml:space="preserve">     </v>
          </cell>
          <cell r="H848" t="str">
            <v xml:space="preserve">    </v>
          </cell>
          <cell r="I848" t="str">
            <v xml:space="preserve">     </v>
          </cell>
          <cell r="J848" t="str">
            <v xml:space="preserve">    </v>
          </cell>
          <cell r="K848">
            <v>2.65</v>
          </cell>
          <cell r="L848">
            <v>652</v>
          </cell>
          <cell r="M848">
            <v>1.2</v>
          </cell>
          <cell r="N848">
            <v>854</v>
          </cell>
          <cell r="O848">
            <v>0.61</v>
          </cell>
          <cell r="P848">
            <v>983</v>
          </cell>
          <cell r="Q848">
            <v>0.28999999999999998</v>
          </cell>
          <cell r="R848">
            <v>947</v>
          </cell>
          <cell r="S848">
            <v>5.75</v>
          </cell>
          <cell r="T848">
            <v>1151</v>
          </cell>
          <cell r="U848">
            <v>55</v>
          </cell>
          <cell r="V848">
            <v>6</v>
          </cell>
          <cell r="W848">
            <v>9</v>
          </cell>
          <cell r="X848">
            <v>17</v>
          </cell>
          <cell r="Y848">
            <v>-8</v>
          </cell>
          <cell r="Z848">
            <v>362</v>
          </cell>
          <cell r="AA848">
            <v>1.25</v>
          </cell>
          <cell r="AB848">
            <v>-0.14000000000000001</v>
          </cell>
        </row>
        <row r="849">
          <cell r="B849">
            <v>1610</v>
          </cell>
          <cell r="C849" t="str">
            <v xml:space="preserve">EMPLEO 26 F11                   </v>
          </cell>
          <cell r="D849">
            <v>12.977600000000001</v>
          </cell>
          <cell r="E849" t="str">
            <v xml:space="preserve">     </v>
          </cell>
          <cell r="F849" t="str">
            <v xml:space="preserve">    </v>
          </cell>
          <cell r="G849" t="str">
            <v xml:space="preserve">     </v>
          </cell>
          <cell r="H849" t="str">
            <v xml:space="preserve">    </v>
          </cell>
          <cell r="I849" t="str">
            <v xml:space="preserve">     </v>
          </cell>
          <cell r="J849" t="str">
            <v xml:space="preserve">    </v>
          </cell>
          <cell r="K849">
            <v>2.64</v>
          </cell>
          <cell r="L849">
            <v>660</v>
          </cell>
          <cell r="M849">
            <v>1.53</v>
          </cell>
          <cell r="N849">
            <v>738</v>
          </cell>
          <cell r="O849">
            <v>1.65</v>
          </cell>
          <cell r="P849">
            <v>713</v>
          </cell>
          <cell r="Q849">
            <v>1.46</v>
          </cell>
          <cell r="R849">
            <v>391</v>
          </cell>
          <cell r="S849">
            <v>7.14</v>
          </cell>
          <cell r="T849">
            <v>818</v>
          </cell>
          <cell r="U849">
            <v>771</v>
          </cell>
          <cell r="V849">
            <v>26</v>
          </cell>
          <cell r="W849" t="str">
            <v xml:space="preserve">      </v>
          </cell>
          <cell r="X849">
            <v>140</v>
          </cell>
          <cell r="Y849">
            <v>-140</v>
          </cell>
          <cell r="Z849">
            <v>4282</v>
          </cell>
          <cell r="AA849">
            <v>-0.81</v>
          </cell>
          <cell r="AB849">
            <v>-0.24</v>
          </cell>
        </row>
        <row r="850">
          <cell r="B850">
            <v>3394</v>
          </cell>
          <cell r="C850" t="str">
            <v xml:space="preserve">HOSPITAL COSTA DEL SOL          </v>
          </cell>
          <cell r="D850">
            <v>1.6113999999999999</v>
          </cell>
          <cell r="E850" t="str">
            <v xml:space="preserve">     </v>
          </cell>
          <cell r="F850" t="str">
            <v xml:space="preserve">    </v>
          </cell>
          <cell r="G850" t="str">
            <v xml:space="preserve">     </v>
          </cell>
          <cell r="H850" t="str">
            <v xml:space="preserve">    </v>
          </cell>
          <cell r="I850" t="str">
            <v xml:space="preserve">     </v>
          </cell>
          <cell r="J850" t="str">
            <v xml:space="preserve">    </v>
          </cell>
          <cell r="K850">
            <v>2.64</v>
          </cell>
          <cell r="L850">
            <v>655</v>
          </cell>
          <cell r="M850">
            <v>1.49</v>
          </cell>
          <cell r="N850">
            <v>756</v>
          </cell>
          <cell r="O850">
            <v>1.34</v>
          </cell>
          <cell r="P850">
            <v>794</v>
          </cell>
          <cell r="Q850">
            <v>0.42</v>
          </cell>
          <cell r="R850">
            <v>886</v>
          </cell>
          <cell r="S850">
            <v>7.38</v>
          </cell>
          <cell r="T850">
            <v>724</v>
          </cell>
          <cell r="U850">
            <v>1183</v>
          </cell>
          <cell r="V850">
            <v>1</v>
          </cell>
          <cell r="W850" t="str">
            <v xml:space="preserve">      </v>
          </cell>
          <cell r="X850">
            <v>1</v>
          </cell>
          <cell r="Y850">
            <v>-1</v>
          </cell>
          <cell r="Z850">
            <v>469</v>
          </cell>
          <cell r="AA850">
            <v>0.14000000000000001</v>
          </cell>
          <cell r="AB850">
            <v>1.57</v>
          </cell>
        </row>
        <row r="851">
          <cell r="B851">
            <v>3724</v>
          </cell>
          <cell r="C851" t="str">
            <v xml:space="preserve">UNIPLAN PYMES                   </v>
          </cell>
          <cell r="D851">
            <v>1.5112000000000001</v>
          </cell>
          <cell r="E851" t="str">
            <v xml:space="preserve">     </v>
          </cell>
          <cell r="F851" t="str">
            <v xml:space="preserve">    </v>
          </cell>
          <cell r="G851" t="str">
            <v xml:space="preserve">     </v>
          </cell>
          <cell r="H851" t="str">
            <v xml:space="preserve">    </v>
          </cell>
          <cell r="I851" t="str">
            <v xml:space="preserve">     </v>
          </cell>
          <cell r="J851" t="str">
            <v xml:space="preserve">    </v>
          </cell>
          <cell r="K851">
            <v>2.64</v>
          </cell>
          <cell r="L851">
            <v>656</v>
          </cell>
          <cell r="M851">
            <v>1.35</v>
          </cell>
          <cell r="N851">
            <v>800</v>
          </cell>
          <cell r="O851">
            <v>1.28</v>
          </cell>
          <cell r="P851">
            <v>817</v>
          </cell>
          <cell r="Q851">
            <v>0.26</v>
          </cell>
          <cell r="R851">
            <v>954</v>
          </cell>
          <cell r="S851">
            <v>6.96</v>
          </cell>
          <cell r="T851">
            <v>894</v>
          </cell>
          <cell r="U851">
            <v>122</v>
          </cell>
          <cell r="V851">
            <v>1</v>
          </cell>
          <cell r="W851">
            <v>1</v>
          </cell>
          <cell r="X851">
            <v>24</v>
          </cell>
          <cell r="Y851">
            <v>-23</v>
          </cell>
          <cell r="Z851">
            <v>799</v>
          </cell>
          <cell r="AA851">
            <v>-0.02</v>
          </cell>
          <cell r="AB851">
            <v>-1.03</v>
          </cell>
        </row>
        <row r="852">
          <cell r="B852">
            <v>4153</v>
          </cell>
          <cell r="C852" t="str">
            <v xml:space="preserve">MV-5-012-0101                   </v>
          </cell>
          <cell r="D852">
            <v>8.6978000000000009</v>
          </cell>
          <cell r="E852" t="str">
            <v xml:space="preserve">     </v>
          </cell>
          <cell r="F852" t="str">
            <v xml:space="preserve">    </v>
          </cell>
          <cell r="G852" t="str">
            <v xml:space="preserve">     </v>
          </cell>
          <cell r="H852" t="str">
            <v xml:space="preserve">    </v>
          </cell>
          <cell r="I852" t="str">
            <v xml:space="preserve">     </v>
          </cell>
          <cell r="J852" t="str">
            <v xml:space="preserve">    </v>
          </cell>
          <cell r="K852">
            <v>2.64</v>
          </cell>
          <cell r="L852">
            <v>654</v>
          </cell>
          <cell r="M852">
            <v>1.97</v>
          </cell>
          <cell r="N852">
            <v>520</v>
          </cell>
          <cell r="O852">
            <v>2.68</v>
          </cell>
          <cell r="P852">
            <v>253</v>
          </cell>
          <cell r="Q852">
            <v>1.89</v>
          </cell>
          <cell r="R852">
            <v>193</v>
          </cell>
          <cell r="S852">
            <v>7.65</v>
          </cell>
          <cell r="T852">
            <v>559</v>
          </cell>
          <cell r="U852">
            <v>287</v>
          </cell>
          <cell r="V852">
            <v>6</v>
          </cell>
          <cell r="W852" t="str">
            <v xml:space="preserve">      </v>
          </cell>
          <cell r="X852">
            <v>7</v>
          </cell>
          <cell r="Y852">
            <v>-7</v>
          </cell>
          <cell r="Z852">
            <v>382</v>
          </cell>
          <cell r="AA852">
            <v>0.2</v>
          </cell>
          <cell r="AB852">
            <v>1.34</v>
          </cell>
        </row>
        <row r="853">
          <cell r="B853">
            <v>4166</v>
          </cell>
          <cell r="C853" t="str">
            <v xml:space="preserve">VIVEROS SANCHEZ                 </v>
          </cell>
          <cell r="D853">
            <v>31.244499999999999</v>
          </cell>
          <cell r="E853" t="str">
            <v xml:space="preserve">     </v>
          </cell>
          <cell r="F853" t="str">
            <v xml:space="preserve">    </v>
          </cell>
          <cell r="G853" t="str">
            <v xml:space="preserve">     </v>
          </cell>
          <cell r="H853" t="str">
            <v xml:space="preserve">    </v>
          </cell>
          <cell r="I853" t="str">
            <v xml:space="preserve">     </v>
          </cell>
          <cell r="J853" t="str">
            <v xml:space="preserve">    </v>
          </cell>
          <cell r="K853">
            <v>2.64</v>
          </cell>
          <cell r="L853">
            <v>659</v>
          </cell>
          <cell r="M853">
            <v>1.1000000000000001</v>
          </cell>
          <cell r="N853">
            <v>901</v>
          </cell>
          <cell r="O853">
            <v>0.34</v>
          </cell>
          <cell r="P853">
            <v>1051</v>
          </cell>
          <cell r="Q853">
            <v>-0.13</v>
          </cell>
          <cell r="R853">
            <v>1060</v>
          </cell>
          <cell r="S853">
            <v>6.4</v>
          </cell>
          <cell r="T853">
            <v>1034</v>
          </cell>
          <cell r="U853">
            <v>33</v>
          </cell>
          <cell r="V853">
            <v>2</v>
          </cell>
          <cell r="W853" t="str">
            <v xml:space="preserve">      </v>
          </cell>
          <cell r="X853">
            <v>2</v>
          </cell>
          <cell r="Y853">
            <v>-2</v>
          </cell>
          <cell r="Z853">
            <v>175</v>
          </cell>
          <cell r="AA853">
            <v>-0.23</v>
          </cell>
          <cell r="AB853">
            <v>1.88</v>
          </cell>
        </row>
        <row r="854">
          <cell r="B854">
            <v>3911</v>
          </cell>
          <cell r="C854" t="str">
            <v xml:space="preserve">BBVA SECTOR PUBLICO             </v>
          </cell>
          <cell r="D854">
            <v>1.7445999999999999</v>
          </cell>
          <cell r="E854" t="str">
            <v xml:space="preserve">     </v>
          </cell>
          <cell r="F854" t="str">
            <v xml:space="preserve">    </v>
          </cell>
          <cell r="G854" t="str">
            <v xml:space="preserve">     </v>
          </cell>
          <cell r="H854" t="str">
            <v xml:space="preserve">    </v>
          </cell>
          <cell r="I854" t="str">
            <v xml:space="preserve">     </v>
          </cell>
          <cell r="J854" t="str">
            <v xml:space="preserve">    </v>
          </cell>
          <cell r="K854">
            <v>2.63</v>
          </cell>
          <cell r="L854">
            <v>662</v>
          </cell>
          <cell r="M854">
            <v>1.1200000000000001</v>
          </cell>
          <cell r="N854">
            <v>889</v>
          </cell>
          <cell r="O854">
            <v>0.46</v>
          </cell>
          <cell r="P854">
            <v>1013</v>
          </cell>
          <cell r="Q854">
            <v>-0.12</v>
          </cell>
          <cell r="R854">
            <v>1054</v>
          </cell>
          <cell r="S854">
            <v>6.37</v>
          </cell>
          <cell r="T854">
            <v>1041</v>
          </cell>
          <cell r="U854">
            <v>963</v>
          </cell>
          <cell r="V854">
            <v>39</v>
          </cell>
          <cell r="W854">
            <v>89</v>
          </cell>
          <cell r="X854">
            <v>154</v>
          </cell>
          <cell r="Y854">
            <v>-65</v>
          </cell>
          <cell r="Z854">
            <v>2848</v>
          </cell>
          <cell r="AA854">
            <v>-2.58</v>
          </cell>
          <cell r="AB854">
            <v>0.53</v>
          </cell>
        </row>
        <row r="855">
          <cell r="B855">
            <v>4118</v>
          </cell>
          <cell r="C855" t="str">
            <v xml:space="preserve">INTURJOVEN                      </v>
          </cell>
          <cell r="D855">
            <v>31.180599999999998</v>
          </cell>
          <cell r="E855" t="str">
            <v xml:space="preserve">     </v>
          </cell>
          <cell r="F855" t="str">
            <v xml:space="preserve">    </v>
          </cell>
          <cell r="G855" t="str">
            <v xml:space="preserve">     </v>
          </cell>
          <cell r="H855" t="str">
            <v xml:space="preserve">    </v>
          </cell>
          <cell r="I855" t="str">
            <v xml:space="preserve">     </v>
          </cell>
          <cell r="J855" t="str">
            <v xml:space="preserve">    </v>
          </cell>
          <cell r="K855">
            <v>2.63</v>
          </cell>
          <cell r="L855">
            <v>661</v>
          </cell>
          <cell r="M855">
            <v>1.1399999999999999</v>
          </cell>
          <cell r="N855">
            <v>882</v>
          </cell>
          <cell r="O855">
            <v>0.54</v>
          </cell>
          <cell r="P855">
            <v>999</v>
          </cell>
          <cell r="Q855">
            <v>0.26</v>
          </cell>
          <cell r="R855">
            <v>955</v>
          </cell>
          <cell r="S855">
            <v>7.33</v>
          </cell>
          <cell r="T855">
            <v>755</v>
          </cell>
          <cell r="U855">
            <v>300</v>
          </cell>
          <cell r="V855">
            <v>3</v>
          </cell>
          <cell r="W855" t="str">
            <v xml:space="preserve">      </v>
          </cell>
          <cell r="X855">
            <v>4</v>
          </cell>
          <cell r="Y855">
            <v>-4</v>
          </cell>
          <cell r="Z855">
            <v>517</v>
          </cell>
          <cell r="AA855">
            <v>-0.11</v>
          </cell>
          <cell r="AB855">
            <v>2.36</v>
          </cell>
        </row>
        <row r="856">
          <cell r="B856">
            <v>3275</v>
          </cell>
          <cell r="C856" t="str">
            <v xml:space="preserve">TELECABLE                       </v>
          </cell>
          <cell r="D856">
            <v>10.065300000000001</v>
          </cell>
          <cell r="E856" t="str">
            <v xml:space="preserve">     </v>
          </cell>
          <cell r="F856" t="str">
            <v xml:space="preserve">    </v>
          </cell>
          <cell r="G856" t="str">
            <v xml:space="preserve">     </v>
          </cell>
          <cell r="H856" t="str">
            <v xml:space="preserve">    </v>
          </cell>
          <cell r="I856" t="str">
            <v xml:space="preserve">     </v>
          </cell>
          <cell r="J856" t="str">
            <v xml:space="preserve">    </v>
          </cell>
          <cell r="K856">
            <v>2.62</v>
          </cell>
          <cell r="L856">
            <v>671</v>
          </cell>
          <cell r="M856">
            <v>1.59</v>
          </cell>
          <cell r="N856">
            <v>674</v>
          </cell>
          <cell r="O856">
            <v>1.35</v>
          </cell>
          <cell r="P856">
            <v>792</v>
          </cell>
          <cell r="Q856">
            <v>1.05</v>
          </cell>
          <cell r="R856">
            <v>618</v>
          </cell>
          <cell r="S856">
            <v>6.33</v>
          </cell>
          <cell r="T856">
            <v>1057</v>
          </cell>
          <cell r="U856">
            <v>152</v>
          </cell>
          <cell r="V856">
            <v>3</v>
          </cell>
          <cell r="W856">
            <v>12</v>
          </cell>
          <cell r="X856">
            <v>33</v>
          </cell>
          <cell r="Y856">
            <v>-21</v>
          </cell>
          <cell r="Z856">
            <v>3606</v>
          </cell>
          <cell r="AA856">
            <v>0.02</v>
          </cell>
          <cell r="AB856">
            <v>-0.14000000000000001</v>
          </cell>
        </row>
        <row r="857">
          <cell r="B857">
            <v>3475</v>
          </cell>
          <cell r="C857" t="str">
            <v xml:space="preserve">AUT. PORTUARIA VILAGARCIA       </v>
          </cell>
          <cell r="D857">
            <v>9.9405000000000001</v>
          </cell>
          <cell r="E857" t="str">
            <v xml:space="preserve">     </v>
          </cell>
          <cell r="F857" t="str">
            <v xml:space="preserve">    </v>
          </cell>
          <cell r="G857" t="str">
            <v xml:space="preserve">     </v>
          </cell>
          <cell r="H857" t="str">
            <v xml:space="preserve">    </v>
          </cell>
          <cell r="I857" t="str">
            <v xml:space="preserve">     </v>
          </cell>
          <cell r="J857" t="str">
            <v xml:space="preserve">    </v>
          </cell>
          <cell r="K857">
            <v>2.62</v>
          </cell>
          <cell r="L857">
            <v>669</v>
          </cell>
          <cell r="M857">
            <v>1.19</v>
          </cell>
          <cell r="N857">
            <v>862</v>
          </cell>
          <cell r="O857">
            <v>0.57999999999999996</v>
          </cell>
          <cell r="P857">
            <v>988</v>
          </cell>
          <cell r="Q857">
            <v>0.23</v>
          </cell>
          <cell r="R857">
            <v>958</v>
          </cell>
          <cell r="S857">
            <v>5.7</v>
          </cell>
          <cell r="T857">
            <v>1156</v>
          </cell>
          <cell r="U857">
            <v>50</v>
          </cell>
          <cell r="V857">
            <v>7</v>
          </cell>
          <cell r="W857">
            <v>2</v>
          </cell>
          <cell r="X857">
            <v>12</v>
          </cell>
          <cell r="Y857">
            <v>-10</v>
          </cell>
          <cell r="Z857">
            <v>522</v>
          </cell>
          <cell r="AA857">
            <v>-0.44</v>
          </cell>
          <cell r="AB857">
            <v>0.42</v>
          </cell>
        </row>
        <row r="858">
          <cell r="B858">
            <v>3605</v>
          </cell>
          <cell r="C858" t="str">
            <v xml:space="preserve">FLIGHT TRAINING EUROPE          </v>
          </cell>
          <cell r="D858">
            <v>9.7175999999999991</v>
          </cell>
          <cell r="E858" t="str">
            <v xml:space="preserve">     </v>
          </cell>
          <cell r="F858" t="str">
            <v xml:space="preserve">    </v>
          </cell>
          <cell r="G858" t="str">
            <v xml:space="preserve">     </v>
          </cell>
          <cell r="H858" t="str">
            <v xml:space="preserve">    </v>
          </cell>
          <cell r="I858" t="str">
            <v xml:space="preserve">     </v>
          </cell>
          <cell r="J858" t="str">
            <v xml:space="preserve">    </v>
          </cell>
          <cell r="K858">
            <v>2.62</v>
          </cell>
          <cell r="L858">
            <v>672</v>
          </cell>
          <cell r="M858">
            <v>1.24</v>
          </cell>
          <cell r="N858">
            <v>840</v>
          </cell>
          <cell r="O858">
            <v>0.86</v>
          </cell>
          <cell r="P858">
            <v>921</v>
          </cell>
          <cell r="Q858">
            <v>0.03</v>
          </cell>
          <cell r="R858">
            <v>1013</v>
          </cell>
          <cell r="S858">
            <v>5.63</v>
          </cell>
          <cell r="T858">
            <v>1166</v>
          </cell>
          <cell r="U858">
            <v>178</v>
          </cell>
          <cell r="V858">
            <v>3</v>
          </cell>
          <cell r="W858">
            <v>64</v>
          </cell>
          <cell r="X858">
            <v>2</v>
          </cell>
          <cell r="Y858">
            <v>62</v>
          </cell>
          <cell r="Z858">
            <v>2121</v>
          </cell>
          <cell r="AA858">
            <v>1.88</v>
          </cell>
          <cell r="AB858">
            <v>4.03</v>
          </cell>
        </row>
        <row r="859">
          <cell r="B859">
            <v>3625</v>
          </cell>
          <cell r="C859" t="str">
            <v xml:space="preserve">AYTO. RIVEIRO                   </v>
          </cell>
          <cell r="D859">
            <v>9.3976000000000006</v>
          </cell>
          <cell r="E859" t="str">
            <v xml:space="preserve">     </v>
          </cell>
          <cell r="F859" t="str">
            <v xml:space="preserve">    </v>
          </cell>
          <cell r="G859" t="str">
            <v xml:space="preserve">     </v>
          </cell>
          <cell r="H859" t="str">
            <v xml:space="preserve">    </v>
          </cell>
          <cell r="I859" t="str">
            <v xml:space="preserve">     </v>
          </cell>
          <cell r="J859" t="str">
            <v xml:space="preserve">    </v>
          </cell>
          <cell r="K859">
            <v>2.62</v>
          </cell>
          <cell r="L859">
            <v>668</v>
          </cell>
          <cell r="M859">
            <v>1.18</v>
          </cell>
          <cell r="N859">
            <v>868</v>
          </cell>
          <cell r="O859">
            <v>0.56000000000000005</v>
          </cell>
          <cell r="P859">
            <v>991</v>
          </cell>
          <cell r="Q859">
            <v>0.2</v>
          </cell>
          <cell r="R859">
            <v>966</v>
          </cell>
          <cell r="S859">
            <v>5.69</v>
          </cell>
          <cell r="T859">
            <v>1160</v>
          </cell>
          <cell r="U859">
            <v>196</v>
          </cell>
          <cell r="V859">
            <v>8</v>
          </cell>
          <cell r="W859" t="str">
            <v xml:space="preserve">      </v>
          </cell>
          <cell r="X859">
            <v>19</v>
          </cell>
          <cell r="Y859">
            <v>-19</v>
          </cell>
          <cell r="Z859">
            <v>1522</v>
          </cell>
          <cell r="AA859">
            <v>0.76</v>
          </cell>
          <cell r="AB859">
            <v>1.01</v>
          </cell>
        </row>
        <row r="860">
          <cell r="B860">
            <v>3755</v>
          </cell>
          <cell r="C860" t="str">
            <v xml:space="preserve">SIND.C.COMUNIT.VALENCIA         </v>
          </cell>
          <cell r="D860">
            <v>31.090900000000001</v>
          </cell>
          <cell r="E860" t="str">
            <v xml:space="preserve">     </v>
          </cell>
          <cell r="F860" t="str">
            <v xml:space="preserve">    </v>
          </cell>
          <cell r="G860" t="str">
            <v xml:space="preserve">     </v>
          </cell>
          <cell r="H860" t="str">
            <v xml:space="preserve">    </v>
          </cell>
          <cell r="I860" t="str">
            <v xml:space="preserve">     </v>
          </cell>
          <cell r="J860" t="str">
            <v xml:space="preserve">    </v>
          </cell>
          <cell r="K860">
            <v>2.62</v>
          </cell>
          <cell r="L860">
            <v>670</v>
          </cell>
          <cell r="M860">
            <v>1.1100000000000001</v>
          </cell>
          <cell r="N860">
            <v>895</v>
          </cell>
          <cell r="O860">
            <v>0.32</v>
          </cell>
          <cell r="P860">
            <v>1056</v>
          </cell>
          <cell r="Q860">
            <v>-0.15</v>
          </cell>
          <cell r="R860">
            <v>1063</v>
          </cell>
          <cell r="S860">
            <v>6.4</v>
          </cell>
          <cell r="T860">
            <v>1035</v>
          </cell>
          <cell r="U860">
            <v>100</v>
          </cell>
          <cell r="V860">
            <v>5</v>
          </cell>
          <cell r="W860" t="str">
            <v xml:space="preserve">      </v>
          </cell>
          <cell r="X860">
            <v>13</v>
          </cell>
          <cell r="Y860">
            <v>-13</v>
          </cell>
          <cell r="Z860">
            <v>1365</v>
          </cell>
          <cell r="AA860">
            <v>0.72</v>
          </cell>
          <cell r="AB860">
            <v>1.83</v>
          </cell>
        </row>
        <row r="861">
          <cell r="B861">
            <v>2555</v>
          </cell>
          <cell r="C861" t="str">
            <v xml:space="preserve">PLAN 3763                       </v>
          </cell>
          <cell r="D861">
            <v>12.5242</v>
          </cell>
          <cell r="E861" t="str">
            <v xml:space="preserve">     </v>
          </cell>
          <cell r="F861" t="str">
            <v xml:space="preserve">    </v>
          </cell>
          <cell r="G861" t="str">
            <v xml:space="preserve">     </v>
          </cell>
          <cell r="H861" t="str">
            <v xml:space="preserve">    </v>
          </cell>
          <cell r="I861" t="str">
            <v xml:space="preserve">     </v>
          </cell>
          <cell r="J861" t="str">
            <v xml:space="preserve">    </v>
          </cell>
          <cell r="K861">
            <v>2.61</v>
          </cell>
          <cell r="L861">
            <v>673</v>
          </cell>
          <cell r="M861">
            <v>2.5</v>
          </cell>
          <cell r="N861">
            <v>241</v>
          </cell>
          <cell r="O861">
            <v>2.59</v>
          </cell>
          <cell r="P861">
            <v>270</v>
          </cell>
          <cell r="Q861">
            <v>1.88</v>
          </cell>
          <cell r="R861">
            <v>196</v>
          </cell>
          <cell r="S861">
            <v>7.25</v>
          </cell>
          <cell r="T861">
            <v>784</v>
          </cell>
          <cell r="U861">
            <v>118</v>
          </cell>
          <cell r="V861">
            <v>3</v>
          </cell>
          <cell r="W861">
            <v>91</v>
          </cell>
          <cell r="X861">
            <v>4</v>
          </cell>
          <cell r="Y861">
            <v>87</v>
          </cell>
          <cell r="Z861">
            <v>1990</v>
          </cell>
          <cell r="AA861">
            <v>3.37</v>
          </cell>
          <cell r="AB861">
            <v>7.77</v>
          </cell>
        </row>
        <row r="862">
          <cell r="B862">
            <v>3815</v>
          </cell>
          <cell r="C862" t="str">
            <v xml:space="preserve">SERVC.TRUBUTARI. CEUTA          </v>
          </cell>
          <cell r="D862">
            <v>1.4748000000000001</v>
          </cell>
          <cell r="E862" t="str">
            <v xml:space="preserve">     </v>
          </cell>
          <cell r="F862" t="str">
            <v xml:space="preserve">    </v>
          </cell>
          <cell r="G862" t="str">
            <v xml:space="preserve">     </v>
          </cell>
          <cell r="H862" t="str">
            <v xml:space="preserve">    </v>
          </cell>
          <cell r="I862" t="str">
            <v xml:space="preserve">     </v>
          </cell>
          <cell r="J862" t="str">
            <v xml:space="preserve">    </v>
          </cell>
          <cell r="K862">
            <v>2.61</v>
          </cell>
          <cell r="L862">
            <v>674</v>
          </cell>
          <cell r="M862">
            <v>1.31</v>
          </cell>
          <cell r="N862">
            <v>818</v>
          </cell>
          <cell r="O862">
            <v>1.22</v>
          </cell>
          <cell r="P862">
            <v>827</v>
          </cell>
          <cell r="Q862">
            <v>0.27</v>
          </cell>
          <cell r="R862">
            <v>950</v>
          </cell>
          <cell r="S862">
            <v>7.01</v>
          </cell>
          <cell r="T862">
            <v>879</v>
          </cell>
          <cell r="U862">
            <v>66</v>
          </cell>
          <cell r="V862" t="str">
            <v xml:space="preserve">      </v>
          </cell>
          <cell r="W862">
            <v>12</v>
          </cell>
          <cell r="X862">
            <v>2</v>
          </cell>
          <cell r="Y862">
            <v>10</v>
          </cell>
          <cell r="Z862">
            <v>312</v>
          </cell>
          <cell r="AA862">
            <v>1.66</v>
          </cell>
          <cell r="AB862">
            <v>5.64</v>
          </cell>
        </row>
        <row r="863">
          <cell r="B863">
            <v>1687</v>
          </cell>
          <cell r="C863" t="str">
            <v xml:space="preserve">AYTO. DE CALASPARRA             </v>
          </cell>
          <cell r="D863">
            <v>30.889700000000001</v>
          </cell>
          <cell r="E863" t="str">
            <v xml:space="preserve">     </v>
          </cell>
          <cell r="F863" t="str">
            <v xml:space="preserve">    </v>
          </cell>
          <cell r="G863" t="str">
            <v xml:space="preserve">     </v>
          </cell>
          <cell r="H863" t="str">
            <v xml:space="preserve">    </v>
          </cell>
          <cell r="I863" t="str">
            <v xml:space="preserve">     </v>
          </cell>
          <cell r="J863" t="str">
            <v xml:space="preserve">    </v>
          </cell>
          <cell r="K863">
            <v>2.6</v>
          </cell>
          <cell r="L863">
            <v>676</v>
          </cell>
          <cell r="M863">
            <v>1.06</v>
          </cell>
          <cell r="N863">
            <v>914</v>
          </cell>
          <cell r="O863">
            <v>0.3</v>
          </cell>
          <cell r="P863">
            <v>1061</v>
          </cell>
          <cell r="Q863">
            <v>-0.19</v>
          </cell>
          <cell r="R863">
            <v>1070</v>
          </cell>
          <cell r="S863">
            <v>6.4</v>
          </cell>
          <cell r="T863">
            <v>1033</v>
          </cell>
          <cell r="U863">
            <v>41</v>
          </cell>
          <cell r="V863">
            <v>8</v>
          </cell>
          <cell r="W863">
            <v>8</v>
          </cell>
          <cell r="X863">
            <v>29</v>
          </cell>
          <cell r="Y863">
            <v>-21</v>
          </cell>
          <cell r="Z863">
            <v>622</v>
          </cell>
          <cell r="AA863">
            <v>0.63</v>
          </cell>
          <cell r="AB863">
            <v>-1</v>
          </cell>
        </row>
        <row r="864">
          <cell r="B864">
            <v>1163</v>
          </cell>
          <cell r="C864" t="str">
            <v xml:space="preserve">PLAN 1697                       </v>
          </cell>
          <cell r="D864">
            <v>10.1976</v>
          </cell>
          <cell r="E864" t="str">
            <v xml:space="preserve">     </v>
          </cell>
          <cell r="F864" t="str">
            <v xml:space="preserve">    </v>
          </cell>
          <cell r="G864" t="str">
            <v xml:space="preserve">     </v>
          </cell>
          <cell r="H864" t="str">
            <v xml:space="preserve">    </v>
          </cell>
          <cell r="I864" t="str">
            <v xml:space="preserve">     </v>
          </cell>
          <cell r="J864" t="str">
            <v xml:space="preserve">    </v>
          </cell>
          <cell r="K864">
            <v>2.59</v>
          </cell>
          <cell r="L864">
            <v>677</v>
          </cell>
          <cell r="M864">
            <v>2.38</v>
          </cell>
          <cell r="N864">
            <v>295</v>
          </cell>
          <cell r="O864">
            <v>2.16</v>
          </cell>
          <cell r="P864">
            <v>480</v>
          </cell>
          <cell r="Q864">
            <v>0.66</v>
          </cell>
          <cell r="R864">
            <v>794</v>
          </cell>
          <cell r="S864">
            <v>7.24</v>
          </cell>
          <cell r="T864">
            <v>788</v>
          </cell>
          <cell r="U864">
            <v>129</v>
          </cell>
          <cell r="V864">
            <v>1</v>
          </cell>
          <cell r="W864">
            <v>118</v>
          </cell>
          <cell r="X864" t="str">
            <v xml:space="preserve">      </v>
          </cell>
          <cell r="Y864">
            <v>118</v>
          </cell>
          <cell r="Z864">
            <v>2649</v>
          </cell>
          <cell r="AA864">
            <v>3.47</v>
          </cell>
          <cell r="AB864">
            <v>8.24</v>
          </cell>
        </row>
        <row r="865">
          <cell r="B865">
            <v>3569</v>
          </cell>
          <cell r="C865" t="str">
            <v xml:space="preserve">SYNTHESIA INTERNAC.             </v>
          </cell>
          <cell r="D865">
            <v>1.7392000000000001</v>
          </cell>
          <cell r="E865" t="str">
            <v xml:space="preserve">     </v>
          </cell>
          <cell r="F865" t="str">
            <v xml:space="preserve">    </v>
          </cell>
          <cell r="G865" t="str">
            <v xml:space="preserve">     </v>
          </cell>
          <cell r="H865" t="str">
            <v xml:space="preserve">    </v>
          </cell>
          <cell r="I865" t="str">
            <v xml:space="preserve">     </v>
          </cell>
          <cell r="J865" t="str">
            <v xml:space="preserve">    </v>
          </cell>
          <cell r="K865">
            <v>2.59</v>
          </cell>
          <cell r="L865">
            <v>678</v>
          </cell>
          <cell r="M865">
            <v>1.07</v>
          </cell>
          <cell r="N865">
            <v>913</v>
          </cell>
          <cell r="O865">
            <v>0.37</v>
          </cell>
          <cell r="P865">
            <v>1044</v>
          </cell>
          <cell r="Q865">
            <v>-0.12</v>
          </cell>
          <cell r="R865">
            <v>1055</v>
          </cell>
          <cell r="S865">
            <v>6.35</v>
          </cell>
          <cell r="T865">
            <v>1054</v>
          </cell>
          <cell r="U865">
            <v>120</v>
          </cell>
          <cell r="V865">
            <v>2</v>
          </cell>
          <cell r="W865">
            <v>66</v>
          </cell>
          <cell r="X865">
            <v>2</v>
          </cell>
          <cell r="Y865">
            <v>64</v>
          </cell>
          <cell r="Z865">
            <v>1758</v>
          </cell>
          <cell r="AA865">
            <v>3.15</v>
          </cell>
          <cell r="AB865">
            <v>6.78</v>
          </cell>
        </row>
        <row r="866">
          <cell r="B866">
            <v>3622</v>
          </cell>
          <cell r="C866" t="str">
            <v xml:space="preserve">C.CANTAB.AYTO.                  </v>
          </cell>
          <cell r="D866">
            <v>9.9170999999999996</v>
          </cell>
          <cell r="E866" t="str">
            <v xml:space="preserve">     </v>
          </cell>
          <cell r="F866" t="str">
            <v xml:space="preserve">    </v>
          </cell>
          <cell r="G866" t="str">
            <v xml:space="preserve">     </v>
          </cell>
          <cell r="H866" t="str">
            <v xml:space="preserve">    </v>
          </cell>
          <cell r="I866" t="str">
            <v xml:space="preserve">     </v>
          </cell>
          <cell r="J866" t="str">
            <v xml:space="preserve">    </v>
          </cell>
          <cell r="K866">
            <v>2.59</v>
          </cell>
          <cell r="L866">
            <v>679</v>
          </cell>
          <cell r="M866">
            <v>1.54</v>
          </cell>
          <cell r="N866">
            <v>736</v>
          </cell>
          <cell r="O866">
            <v>1.6</v>
          </cell>
          <cell r="P866">
            <v>734</v>
          </cell>
          <cell r="Q866">
            <v>1.23</v>
          </cell>
          <cell r="R866">
            <v>528</v>
          </cell>
          <cell r="S866">
            <v>5.98</v>
          </cell>
          <cell r="T866">
            <v>1111</v>
          </cell>
          <cell r="U866">
            <v>353</v>
          </cell>
          <cell r="V866">
            <v>9</v>
          </cell>
          <cell r="W866">
            <v>2</v>
          </cell>
          <cell r="X866">
            <v>10</v>
          </cell>
          <cell r="Y866">
            <v>-8</v>
          </cell>
          <cell r="Z866">
            <v>417</v>
          </cell>
          <cell r="AA866">
            <v>-19.190000000000001</v>
          </cell>
          <cell r="AB866">
            <v>-18.079999999999998</v>
          </cell>
        </row>
        <row r="867">
          <cell r="B867">
            <v>4135</v>
          </cell>
          <cell r="C867" t="str">
            <v xml:space="preserve">OBIMASA                         </v>
          </cell>
          <cell r="D867">
            <v>13.1868</v>
          </cell>
          <cell r="E867" t="str">
            <v xml:space="preserve">     </v>
          </cell>
          <cell r="F867" t="str">
            <v xml:space="preserve">    </v>
          </cell>
          <cell r="G867" t="str">
            <v xml:space="preserve">     </v>
          </cell>
          <cell r="H867" t="str">
            <v xml:space="preserve">    </v>
          </cell>
          <cell r="I867" t="str">
            <v xml:space="preserve">     </v>
          </cell>
          <cell r="J867" t="str">
            <v xml:space="preserve">    </v>
          </cell>
          <cell r="K867">
            <v>2.59</v>
          </cell>
          <cell r="L867">
            <v>681</v>
          </cell>
          <cell r="M867">
            <v>1.24</v>
          </cell>
          <cell r="N867">
            <v>839</v>
          </cell>
          <cell r="O867">
            <v>1.04</v>
          </cell>
          <cell r="P867">
            <v>863</v>
          </cell>
          <cell r="Q867">
            <v>0.09</v>
          </cell>
          <cell r="R867">
            <v>990</v>
          </cell>
          <cell r="S867">
            <v>6.9</v>
          </cell>
          <cell r="T867">
            <v>910</v>
          </cell>
          <cell r="U867">
            <v>57</v>
          </cell>
          <cell r="V867" t="str">
            <v xml:space="preserve">      </v>
          </cell>
          <cell r="W867" t="str">
            <v xml:space="preserve">      </v>
          </cell>
          <cell r="X867">
            <v>2</v>
          </cell>
          <cell r="Y867">
            <v>-2</v>
          </cell>
          <cell r="Z867">
            <v>135</v>
          </cell>
          <cell r="AA867">
            <v>0.51</v>
          </cell>
          <cell r="AB867">
            <v>0.7</v>
          </cell>
        </row>
        <row r="868">
          <cell r="B868">
            <v>3510</v>
          </cell>
          <cell r="C868" t="str">
            <v xml:space="preserve">AYTO.DE MIJAS                   </v>
          </cell>
          <cell r="D868">
            <v>1.7337</v>
          </cell>
          <cell r="E868" t="str">
            <v xml:space="preserve">     </v>
          </cell>
          <cell r="F868" t="str">
            <v xml:space="preserve">    </v>
          </cell>
          <cell r="G868" t="str">
            <v xml:space="preserve">     </v>
          </cell>
          <cell r="H868" t="str">
            <v xml:space="preserve">    </v>
          </cell>
          <cell r="I868" t="str">
            <v xml:space="preserve">     </v>
          </cell>
          <cell r="J868" t="str">
            <v xml:space="preserve">    </v>
          </cell>
          <cell r="K868">
            <v>2.58</v>
          </cell>
          <cell r="L868">
            <v>685</v>
          </cell>
          <cell r="M868">
            <v>1.04</v>
          </cell>
          <cell r="N868">
            <v>918</v>
          </cell>
          <cell r="O868">
            <v>0.33</v>
          </cell>
          <cell r="P868">
            <v>1053</v>
          </cell>
          <cell r="Q868">
            <v>-0.16</v>
          </cell>
          <cell r="R868">
            <v>1064</v>
          </cell>
          <cell r="S868">
            <v>6.37</v>
          </cell>
          <cell r="T868">
            <v>1043</v>
          </cell>
          <cell r="U868">
            <v>809</v>
          </cell>
          <cell r="V868">
            <v>25</v>
          </cell>
          <cell r="W868" t="str">
            <v xml:space="preserve">      </v>
          </cell>
          <cell r="X868">
            <v>51</v>
          </cell>
          <cell r="Y868">
            <v>-51</v>
          </cell>
          <cell r="Z868">
            <v>1305</v>
          </cell>
          <cell r="AA868">
            <v>-1.76</v>
          </cell>
          <cell r="AB868">
            <v>-1.64</v>
          </cell>
        </row>
        <row r="869">
          <cell r="B869">
            <v>3971</v>
          </cell>
          <cell r="C869" t="str">
            <v xml:space="preserve">AGENC.CATALANA TURISME          </v>
          </cell>
          <cell r="D869">
            <v>10.095000000000001</v>
          </cell>
          <cell r="E869" t="str">
            <v xml:space="preserve">     </v>
          </cell>
          <cell r="F869" t="str">
            <v xml:space="preserve">    </v>
          </cell>
          <cell r="G869" t="str">
            <v xml:space="preserve">     </v>
          </cell>
          <cell r="H869" t="str">
            <v xml:space="preserve">    </v>
          </cell>
          <cell r="I869" t="str">
            <v xml:space="preserve">     </v>
          </cell>
          <cell r="J869" t="str">
            <v xml:space="preserve">    </v>
          </cell>
          <cell r="K869">
            <v>2.58</v>
          </cell>
          <cell r="L869">
            <v>682</v>
          </cell>
          <cell r="M869">
            <v>1.85</v>
          </cell>
          <cell r="N869">
            <v>585</v>
          </cell>
          <cell r="O869">
            <v>1.46</v>
          </cell>
          <cell r="P869">
            <v>771</v>
          </cell>
          <cell r="Q869">
            <v>0.73</v>
          </cell>
          <cell r="R869">
            <v>774</v>
          </cell>
          <cell r="S869">
            <v>8.16</v>
          </cell>
          <cell r="T869">
            <v>392</v>
          </cell>
          <cell r="U869">
            <v>76</v>
          </cell>
          <cell r="V869" t="str">
            <v xml:space="preserve">      </v>
          </cell>
          <cell r="W869" t="str">
            <v xml:space="preserve">      </v>
          </cell>
          <cell r="X869">
            <v>4</v>
          </cell>
          <cell r="Y869">
            <v>-4</v>
          </cell>
          <cell r="Z869">
            <v>219</v>
          </cell>
          <cell r="AA869">
            <v>1.08</v>
          </cell>
          <cell r="AB869">
            <v>2.5099999999999998</v>
          </cell>
        </row>
        <row r="870">
          <cell r="B870">
            <v>3518</v>
          </cell>
          <cell r="C870" t="str">
            <v xml:space="preserve">EM.COLGATE-PALMOLIVE            </v>
          </cell>
          <cell r="D870">
            <v>27.625800000000002</v>
          </cell>
          <cell r="E870" t="str">
            <v xml:space="preserve">     </v>
          </cell>
          <cell r="F870" t="str">
            <v xml:space="preserve">    </v>
          </cell>
          <cell r="G870" t="str">
            <v xml:space="preserve">     </v>
          </cell>
          <cell r="H870" t="str">
            <v xml:space="preserve">    </v>
          </cell>
          <cell r="I870" t="str">
            <v xml:space="preserve">     </v>
          </cell>
          <cell r="J870" t="str">
            <v xml:space="preserve">    </v>
          </cell>
          <cell r="K870">
            <v>2.57</v>
          </cell>
          <cell r="L870">
            <v>686</v>
          </cell>
          <cell r="M870">
            <v>1.92</v>
          </cell>
          <cell r="N870">
            <v>539</v>
          </cell>
          <cell r="O870">
            <v>1.83</v>
          </cell>
          <cell r="P870">
            <v>656</v>
          </cell>
          <cell r="Q870">
            <v>0.78</v>
          </cell>
          <cell r="R870">
            <v>741</v>
          </cell>
          <cell r="S870">
            <v>7.38</v>
          </cell>
          <cell r="T870">
            <v>726</v>
          </cell>
          <cell r="U870">
            <v>140</v>
          </cell>
          <cell r="V870">
            <v>1</v>
          </cell>
          <cell r="W870">
            <v>116</v>
          </cell>
          <cell r="X870" t="str">
            <v xml:space="preserve">      </v>
          </cell>
          <cell r="Y870">
            <v>116</v>
          </cell>
          <cell r="Z870">
            <v>3027</v>
          </cell>
          <cell r="AA870">
            <v>3.39</v>
          </cell>
          <cell r="AB870">
            <v>3.76</v>
          </cell>
        </row>
        <row r="871">
          <cell r="B871">
            <v>3012</v>
          </cell>
          <cell r="C871" t="str">
            <v xml:space="preserve">EMPLEA.COMMERZBANK ESPAÑA       </v>
          </cell>
          <cell r="D871">
            <v>11.7059</v>
          </cell>
          <cell r="E871" t="str">
            <v xml:space="preserve">     </v>
          </cell>
          <cell r="F871" t="str">
            <v xml:space="preserve">    </v>
          </cell>
          <cell r="G871" t="str">
            <v xml:space="preserve">     </v>
          </cell>
          <cell r="H871" t="str">
            <v xml:space="preserve">    </v>
          </cell>
          <cell r="I871" t="str">
            <v xml:space="preserve">     </v>
          </cell>
          <cell r="J871" t="str">
            <v xml:space="preserve">    </v>
          </cell>
          <cell r="K871">
            <v>2.56</v>
          </cell>
          <cell r="L871">
            <v>689</v>
          </cell>
          <cell r="M871" t="str">
            <v xml:space="preserve">     </v>
          </cell>
          <cell r="N871" t="str">
            <v xml:space="preserve">    </v>
          </cell>
          <cell r="O871">
            <v>1.31</v>
          </cell>
          <cell r="P871">
            <v>812</v>
          </cell>
          <cell r="Q871">
            <v>1.56</v>
          </cell>
          <cell r="R871">
            <v>340</v>
          </cell>
          <cell r="S871">
            <v>8.1</v>
          </cell>
          <cell r="T871">
            <v>412</v>
          </cell>
          <cell r="U871">
            <v>58</v>
          </cell>
          <cell r="V871">
            <v>8</v>
          </cell>
          <cell r="W871">
            <v>100</v>
          </cell>
          <cell r="X871">
            <v>19</v>
          </cell>
          <cell r="Y871">
            <v>81</v>
          </cell>
          <cell r="Z871">
            <v>3626</v>
          </cell>
          <cell r="AA871">
            <v>0.75</v>
          </cell>
          <cell r="AB871">
            <v>2.94</v>
          </cell>
        </row>
        <row r="872">
          <cell r="B872">
            <v>3837</v>
          </cell>
          <cell r="C872" t="str">
            <v xml:space="preserve">MV-5-012-0086                   </v>
          </cell>
          <cell r="D872">
            <v>10.114800000000001</v>
          </cell>
          <cell r="E872" t="str">
            <v xml:space="preserve">     </v>
          </cell>
          <cell r="F872" t="str">
            <v xml:space="preserve">    </v>
          </cell>
          <cell r="G872" t="str">
            <v xml:space="preserve">     </v>
          </cell>
          <cell r="H872" t="str">
            <v xml:space="preserve">    </v>
          </cell>
          <cell r="I872" t="str">
            <v xml:space="preserve">     </v>
          </cell>
          <cell r="J872" t="str">
            <v xml:space="preserve">    </v>
          </cell>
          <cell r="K872">
            <v>2.56</v>
          </cell>
          <cell r="L872">
            <v>688</v>
          </cell>
          <cell r="M872">
            <v>1.87</v>
          </cell>
          <cell r="N872">
            <v>576</v>
          </cell>
          <cell r="O872">
            <v>2.58</v>
          </cell>
          <cell r="P872">
            <v>276</v>
          </cell>
          <cell r="Q872">
            <v>1.8</v>
          </cell>
          <cell r="R872">
            <v>222</v>
          </cell>
          <cell r="S872">
            <v>7.6</v>
          </cell>
          <cell r="T872">
            <v>599</v>
          </cell>
          <cell r="U872">
            <v>53</v>
          </cell>
          <cell r="V872" t="str">
            <v xml:space="preserve">      </v>
          </cell>
          <cell r="W872" t="str">
            <v xml:space="preserve">      </v>
          </cell>
          <cell r="X872">
            <v>12</v>
          </cell>
          <cell r="Y872">
            <v>-12</v>
          </cell>
          <cell r="Z872">
            <v>254</v>
          </cell>
          <cell r="AA872">
            <v>0.64</v>
          </cell>
          <cell r="AB872">
            <v>-1.1599999999999999</v>
          </cell>
        </row>
        <row r="873">
          <cell r="B873">
            <v>3596</v>
          </cell>
          <cell r="C873" t="str">
            <v xml:space="preserve">CASTELLAR VIDRIO                </v>
          </cell>
          <cell r="D873">
            <v>16.956499999999998</v>
          </cell>
          <cell r="E873" t="str">
            <v xml:space="preserve">     </v>
          </cell>
          <cell r="F873" t="str">
            <v xml:space="preserve">    </v>
          </cell>
          <cell r="G873" t="str">
            <v xml:space="preserve">     </v>
          </cell>
          <cell r="H873" t="str">
            <v xml:space="preserve">    </v>
          </cell>
          <cell r="I873" t="str">
            <v xml:space="preserve">     </v>
          </cell>
          <cell r="J873" t="str">
            <v xml:space="preserve">    </v>
          </cell>
          <cell r="K873">
            <v>2.5499999999999998</v>
          </cell>
          <cell r="L873">
            <v>690</v>
          </cell>
          <cell r="M873">
            <v>2.17</v>
          </cell>
          <cell r="N873">
            <v>408</v>
          </cell>
          <cell r="O873">
            <v>2.04</v>
          </cell>
          <cell r="P873">
            <v>550</v>
          </cell>
          <cell r="Q873">
            <v>0.94</v>
          </cell>
          <cell r="R873">
            <v>662</v>
          </cell>
          <cell r="S873">
            <v>7.93</v>
          </cell>
          <cell r="T873">
            <v>453</v>
          </cell>
          <cell r="U873">
            <v>213</v>
          </cell>
          <cell r="V873">
            <v>22</v>
          </cell>
          <cell r="W873">
            <v>86</v>
          </cell>
          <cell r="X873">
            <v>56</v>
          </cell>
          <cell r="Y873">
            <v>30</v>
          </cell>
          <cell r="Z873">
            <v>3796</v>
          </cell>
          <cell r="AA873">
            <v>1.46</v>
          </cell>
          <cell r="AB873">
            <v>3.25</v>
          </cell>
        </row>
        <row r="874">
          <cell r="B874">
            <v>3608</v>
          </cell>
          <cell r="C874" t="str">
            <v xml:space="preserve">WATERS CROMAT                   </v>
          </cell>
          <cell r="D874">
            <v>30.521699999999999</v>
          </cell>
          <cell r="E874" t="str">
            <v xml:space="preserve">     </v>
          </cell>
          <cell r="F874" t="str">
            <v xml:space="preserve">    </v>
          </cell>
          <cell r="G874" t="str">
            <v xml:space="preserve">     </v>
          </cell>
          <cell r="H874" t="str">
            <v xml:space="preserve">    </v>
          </cell>
          <cell r="I874" t="str">
            <v xml:space="preserve">     </v>
          </cell>
          <cell r="J874" t="str">
            <v xml:space="preserve">    </v>
          </cell>
          <cell r="K874">
            <v>2.5499999999999998</v>
          </cell>
          <cell r="L874">
            <v>691</v>
          </cell>
          <cell r="M874">
            <v>1.01</v>
          </cell>
          <cell r="N874">
            <v>924</v>
          </cell>
          <cell r="O874">
            <v>0.27</v>
          </cell>
          <cell r="P874">
            <v>1067</v>
          </cell>
          <cell r="Q874">
            <v>-0.2</v>
          </cell>
          <cell r="R874">
            <v>1072</v>
          </cell>
          <cell r="S874">
            <v>6.35</v>
          </cell>
          <cell r="T874">
            <v>1055</v>
          </cell>
          <cell r="U874">
            <v>76</v>
          </cell>
          <cell r="V874">
            <v>2</v>
          </cell>
          <cell r="W874">
            <v>105</v>
          </cell>
          <cell r="X874" t="str">
            <v xml:space="preserve">      </v>
          </cell>
          <cell r="Y874">
            <v>105</v>
          </cell>
          <cell r="Z874">
            <v>1993</v>
          </cell>
          <cell r="AA874">
            <v>4.16</v>
          </cell>
          <cell r="AB874">
            <v>8.39</v>
          </cell>
        </row>
        <row r="875">
          <cell r="B875">
            <v>3976</v>
          </cell>
          <cell r="C875" t="str">
            <v xml:space="preserve">AGUAS DE VALENCIA               </v>
          </cell>
          <cell r="D875">
            <v>14.0421</v>
          </cell>
          <cell r="E875" t="str">
            <v xml:space="preserve">     </v>
          </cell>
          <cell r="F875" t="str">
            <v xml:space="preserve">    </v>
          </cell>
          <cell r="G875" t="str">
            <v xml:space="preserve">     </v>
          </cell>
          <cell r="H875" t="str">
            <v xml:space="preserve">    </v>
          </cell>
          <cell r="I875" t="str">
            <v xml:space="preserve">     </v>
          </cell>
          <cell r="J875" t="str">
            <v xml:space="preserve">    </v>
          </cell>
          <cell r="K875">
            <v>2.5499999999999998</v>
          </cell>
          <cell r="L875">
            <v>694</v>
          </cell>
          <cell r="M875">
            <v>1.9</v>
          </cell>
          <cell r="N875">
            <v>548</v>
          </cell>
          <cell r="O875">
            <v>1.8</v>
          </cell>
          <cell r="P875">
            <v>665</v>
          </cell>
          <cell r="Q875">
            <v>1.61</v>
          </cell>
          <cell r="R875">
            <v>312</v>
          </cell>
          <cell r="S875">
            <v>8.5299999999999994</v>
          </cell>
          <cell r="T875">
            <v>272</v>
          </cell>
          <cell r="U875">
            <v>584</v>
          </cell>
          <cell r="V875">
            <v>83</v>
          </cell>
          <cell r="W875">
            <v>660</v>
          </cell>
          <cell r="X875">
            <v>485</v>
          </cell>
          <cell r="Y875">
            <v>175</v>
          </cell>
          <cell r="Z875">
            <v>25144</v>
          </cell>
          <cell r="AA875">
            <v>-0.14000000000000001</v>
          </cell>
          <cell r="AB875">
            <v>3.35</v>
          </cell>
        </row>
        <row r="876">
          <cell r="B876">
            <v>4102</v>
          </cell>
          <cell r="C876" t="str">
            <v xml:space="preserve">AYTO.SANTA CRUZ DE BEZANA       </v>
          </cell>
          <cell r="D876">
            <v>9.2152999999999992</v>
          </cell>
          <cell r="E876" t="str">
            <v xml:space="preserve">     </v>
          </cell>
          <cell r="F876" t="str">
            <v xml:space="preserve">    </v>
          </cell>
          <cell r="G876" t="str">
            <v xml:space="preserve">     </v>
          </cell>
          <cell r="H876" t="str">
            <v xml:space="preserve">    </v>
          </cell>
          <cell r="I876" t="str">
            <v xml:space="preserve">     </v>
          </cell>
          <cell r="J876" t="str">
            <v xml:space="preserve">    </v>
          </cell>
          <cell r="K876">
            <v>2.5499999999999998</v>
          </cell>
          <cell r="L876">
            <v>692</v>
          </cell>
          <cell r="M876">
            <v>1.58</v>
          </cell>
          <cell r="N876">
            <v>685</v>
          </cell>
          <cell r="O876">
            <v>1.37</v>
          </cell>
          <cell r="P876">
            <v>787</v>
          </cell>
          <cell r="Q876">
            <v>0.65</v>
          </cell>
          <cell r="R876">
            <v>806</v>
          </cell>
          <cell r="S876">
            <v>5.37</v>
          </cell>
          <cell r="T876">
            <v>1192</v>
          </cell>
          <cell r="U876">
            <v>45</v>
          </cell>
          <cell r="V876" t="str">
            <v xml:space="preserve">      </v>
          </cell>
          <cell r="W876" t="str">
            <v xml:space="preserve">      </v>
          </cell>
          <cell r="X876" t="str">
            <v xml:space="preserve">      </v>
          </cell>
          <cell r="Y876" t="str">
            <v xml:space="preserve">      </v>
          </cell>
          <cell r="Z876">
            <v>42</v>
          </cell>
          <cell r="AA876">
            <v>0.36</v>
          </cell>
          <cell r="AB876">
            <v>2.93</v>
          </cell>
        </row>
        <row r="877">
          <cell r="B877">
            <v>3759</v>
          </cell>
          <cell r="C877" t="str">
            <v xml:space="preserve">C.PROV.C.INC.SALV.HUELVA        </v>
          </cell>
          <cell r="D877">
            <v>30.462199999999999</v>
          </cell>
          <cell r="E877" t="str">
            <v xml:space="preserve">     </v>
          </cell>
          <cell r="F877" t="str">
            <v xml:space="preserve">    </v>
          </cell>
          <cell r="G877" t="str">
            <v xml:space="preserve">     </v>
          </cell>
          <cell r="H877" t="str">
            <v xml:space="preserve">    </v>
          </cell>
          <cell r="I877" t="str">
            <v xml:space="preserve">     </v>
          </cell>
          <cell r="J877" t="str">
            <v xml:space="preserve">    </v>
          </cell>
          <cell r="K877">
            <v>2.54</v>
          </cell>
          <cell r="L877">
            <v>695</v>
          </cell>
          <cell r="M877">
            <v>1</v>
          </cell>
          <cell r="N877">
            <v>925</v>
          </cell>
          <cell r="O877">
            <v>0.24</v>
          </cell>
          <cell r="P877">
            <v>1073</v>
          </cell>
          <cell r="Q877">
            <v>-0.22</v>
          </cell>
          <cell r="R877">
            <v>1078</v>
          </cell>
          <cell r="S877">
            <v>6.29</v>
          </cell>
          <cell r="T877">
            <v>1063</v>
          </cell>
          <cell r="U877">
            <v>142</v>
          </cell>
          <cell r="V877">
            <v>5</v>
          </cell>
          <cell r="W877">
            <v>42</v>
          </cell>
          <cell r="X877">
            <v>24</v>
          </cell>
          <cell r="Y877">
            <v>18</v>
          </cell>
          <cell r="Z877">
            <v>1826</v>
          </cell>
          <cell r="AA877">
            <v>2.04</v>
          </cell>
          <cell r="AB877">
            <v>3.89</v>
          </cell>
        </row>
        <row r="878">
          <cell r="B878">
            <v>223</v>
          </cell>
          <cell r="C878" t="str">
            <v xml:space="preserve">PLAN 2720                       </v>
          </cell>
          <cell r="D878">
            <v>18.981300000000001</v>
          </cell>
          <cell r="E878" t="str">
            <v xml:space="preserve">     </v>
          </cell>
          <cell r="F878" t="str">
            <v xml:space="preserve">    </v>
          </cell>
          <cell r="G878" t="str">
            <v xml:space="preserve">     </v>
          </cell>
          <cell r="H878" t="str">
            <v xml:space="preserve">    </v>
          </cell>
          <cell r="I878" t="str">
            <v xml:space="preserve">     </v>
          </cell>
          <cell r="J878" t="str">
            <v xml:space="preserve">    </v>
          </cell>
          <cell r="K878">
            <v>2.5299999999999998</v>
          </cell>
          <cell r="L878">
            <v>698</v>
          </cell>
          <cell r="M878">
            <v>2.4900000000000002</v>
          </cell>
          <cell r="N878">
            <v>247</v>
          </cell>
          <cell r="O878">
            <v>2.59</v>
          </cell>
          <cell r="P878">
            <v>271</v>
          </cell>
          <cell r="Q878">
            <v>1.88</v>
          </cell>
          <cell r="R878">
            <v>197</v>
          </cell>
          <cell r="S878">
            <v>7.25</v>
          </cell>
          <cell r="T878">
            <v>785</v>
          </cell>
          <cell r="U878">
            <v>434</v>
          </cell>
          <cell r="V878">
            <v>1</v>
          </cell>
          <cell r="W878">
            <v>1291</v>
          </cell>
          <cell r="X878">
            <v>2</v>
          </cell>
          <cell r="Y878">
            <v>1289</v>
          </cell>
          <cell r="Z878">
            <v>11312</v>
          </cell>
          <cell r="AA878">
            <v>5.76</v>
          </cell>
          <cell r="AB878">
            <v>13.19</v>
          </cell>
        </row>
        <row r="879">
          <cell r="B879">
            <v>4128</v>
          </cell>
          <cell r="C879" t="str">
            <v xml:space="preserve">MV-5-012-0102                   </v>
          </cell>
          <cell r="D879">
            <v>7.9558999999999997</v>
          </cell>
          <cell r="E879" t="str">
            <v xml:space="preserve">     </v>
          </cell>
          <cell r="F879" t="str">
            <v xml:space="preserve">    </v>
          </cell>
          <cell r="G879" t="str">
            <v xml:space="preserve">     </v>
          </cell>
          <cell r="H879" t="str">
            <v xml:space="preserve">    </v>
          </cell>
          <cell r="I879" t="str">
            <v xml:space="preserve">     </v>
          </cell>
          <cell r="J879" t="str">
            <v xml:space="preserve">    </v>
          </cell>
          <cell r="K879">
            <v>2.5299999999999998</v>
          </cell>
          <cell r="L879">
            <v>699</v>
          </cell>
          <cell r="M879">
            <v>1.82</v>
          </cell>
          <cell r="N879">
            <v>599</v>
          </cell>
          <cell r="O879">
            <v>2.5299999999999998</v>
          </cell>
          <cell r="P879">
            <v>297</v>
          </cell>
          <cell r="Q879">
            <v>1.75</v>
          </cell>
          <cell r="R879">
            <v>235</v>
          </cell>
          <cell r="S879">
            <v>7.51</v>
          </cell>
          <cell r="T879">
            <v>659</v>
          </cell>
          <cell r="U879">
            <v>321</v>
          </cell>
          <cell r="V879">
            <v>2</v>
          </cell>
          <cell r="W879" t="str">
            <v xml:space="preserve">      </v>
          </cell>
          <cell r="X879">
            <v>19</v>
          </cell>
          <cell r="Y879">
            <v>-19</v>
          </cell>
          <cell r="Z879">
            <v>551</v>
          </cell>
          <cell r="AA879">
            <v>-0.33</v>
          </cell>
          <cell r="AB879">
            <v>-0.46</v>
          </cell>
        </row>
        <row r="880">
          <cell r="B880">
            <v>4331</v>
          </cell>
          <cell r="C880" t="str">
            <v xml:space="preserve">PLAN AKO ELECTROMECANICA        </v>
          </cell>
          <cell r="D880">
            <v>14.8546</v>
          </cell>
          <cell r="E880" t="str">
            <v xml:space="preserve">     </v>
          </cell>
          <cell r="F880" t="str">
            <v xml:space="preserve">    </v>
          </cell>
          <cell r="G880" t="str">
            <v xml:space="preserve">     </v>
          </cell>
          <cell r="H880" t="str">
            <v xml:space="preserve">    </v>
          </cell>
          <cell r="I880" t="str">
            <v xml:space="preserve">     </v>
          </cell>
          <cell r="J880" t="str">
            <v xml:space="preserve">    </v>
          </cell>
          <cell r="K880">
            <v>2.5299999999999998</v>
          </cell>
          <cell r="L880">
            <v>696</v>
          </cell>
          <cell r="M880">
            <v>1.28</v>
          </cell>
          <cell r="N880">
            <v>827</v>
          </cell>
          <cell r="O880">
            <v>0.72</v>
          </cell>
          <cell r="P880">
            <v>957</v>
          </cell>
          <cell r="Q880">
            <v>-0.28999999999999998</v>
          </cell>
          <cell r="R880">
            <v>1091</v>
          </cell>
          <cell r="S880">
            <v>6.33</v>
          </cell>
          <cell r="T880">
            <v>1058</v>
          </cell>
          <cell r="U880">
            <v>108</v>
          </cell>
          <cell r="V880">
            <v>4</v>
          </cell>
          <cell r="W880" t="str">
            <v xml:space="preserve">      </v>
          </cell>
          <cell r="X880">
            <v>8</v>
          </cell>
          <cell r="Y880">
            <v>-8</v>
          </cell>
          <cell r="Z880">
            <v>2648</v>
          </cell>
          <cell r="AA880">
            <v>0.23</v>
          </cell>
          <cell r="AB880">
            <v>1.65</v>
          </cell>
        </row>
        <row r="881">
          <cell r="B881">
            <v>2479</v>
          </cell>
          <cell r="C881" t="str">
            <v xml:space="preserve">EMPLEO 19 F11                   </v>
          </cell>
          <cell r="D881">
            <v>12.4095</v>
          </cell>
          <cell r="E881" t="str">
            <v xml:space="preserve">     </v>
          </cell>
          <cell r="F881" t="str">
            <v xml:space="preserve">    </v>
          </cell>
          <cell r="G881" t="str">
            <v xml:space="preserve">     </v>
          </cell>
          <cell r="H881" t="str">
            <v xml:space="preserve">    </v>
          </cell>
          <cell r="I881" t="str">
            <v xml:space="preserve">     </v>
          </cell>
          <cell r="J881" t="str">
            <v xml:space="preserve">    </v>
          </cell>
          <cell r="K881">
            <v>2.5099999999999998</v>
          </cell>
          <cell r="L881">
            <v>704</v>
          </cell>
          <cell r="M881">
            <v>1.42</v>
          </cell>
          <cell r="N881">
            <v>777</v>
          </cell>
          <cell r="O881">
            <v>1.55</v>
          </cell>
          <cell r="P881">
            <v>744</v>
          </cell>
          <cell r="Q881">
            <v>1.35</v>
          </cell>
          <cell r="R881">
            <v>465</v>
          </cell>
          <cell r="S881">
            <v>7.05</v>
          </cell>
          <cell r="T881">
            <v>858</v>
          </cell>
          <cell r="U881">
            <v>160</v>
          </cell>
          <cell r="V881">
            <v>3</v>
          </cell>
          <cell r="W881" t="str">
            <v xml:space="preserve">      </v>
          </cell>
          <cell r="X881">
            <v>25</v>
          </cell>
          <cell r="Y881">
            <v>-25</v>
          </cell>
          <cell r="Z881">
            <v>913</v>
          </cell>
          <cell r="AA881">
            <v>-0.85</v>
          </cell>
          <cell r="AB881">
            <v>0.3</v>
          </cell>
        </row>
        <row r="882">
          <cell r="B882">
            <v>3492</v>
          </cell>
          <cell r="C882" t="str">
            <v xml:space="preserve">PFIZER                          </v>
          </cell>
          <cell r="D882">
            <v>1.6040000000000001</v>
          </cell>
          <cell r="E882" t="str">
            <v xml:space="preserve">     </v>
          </cell>
          <cell r="F882" t="str">
            <v xml:space="preserve">    </v>
          </cell>
          <cell r="G882" t="str">
            <v xml:space="preserve">     </v>
          </cell>
          <cell r="H882" t="str">
            <v xml:space="preserve">    </v>
          </cell>
          <cell r="I882" t="str">
            <v xml:space="preserve">     </v>
          </cell>
          <cell r="J882" t="str">
            <v xml:space="preserve">    </v>
          </cell>
          <cell r="K882">
            <v>2.5099999999999998</v>
          </cell>
          <cell r="L882">
            <v>710</v>
          </cell>
          <cell r="M882">
            <v>1.84</v>
          </cell>
          <cell r="N882">
            <v>587</v>
          </cell>
          <cell r="O882">
            <v>1.63</v>
          </cell>
          <cell r="P882">
            <v>718</v>
          </cell>
          <cell r="Q882">
            <v>1.1000000000000001</v>
          </cell>
          <cell r="R882">
            <v>588</v>
          </cell>
          <cell r="S882">
            <v>7.87</v>
          </cell>
          <cell r="T882">
            <v>474</v>
          </cell>
          <cell r="U882">
            <v>813</v>
          </cell>
          <cell r="V882">
            <v>2</v>
          </cell>
          <cell r="W882">
            <v>504</v>
          </cell>
          <cell r="X882">
            <v>25</v>
          </cell>
          <cell r="Y882">
            <v>479</v>
          </cell>
          <cell r="Z882">
            <v>17821</v>
          </cell>
          <cell r="AA882">
            <v>0.1</v>
          </cell>
          <cell r="AB882">
            <v>2.68</v>
          </cell>
        </row>
        <row r="883">
          <cell r="B883">
            <v>3998</v>
          </cell>
          <cell r="C883" t="str">
            <v xml:space="preserve">MV-5-012-0094                   </v>
          </cell>
          <cell r="D883">
            <v>9.6555999999999997</v>
          </cell>
          <cell r="E883" t="str">
            <v xml:space="preserve">     </v>
          </cell>
          <cell r="F883" t="str">
            <v xml:space="preserve">    </v>
          </cell>
          <cell r="G883" t="str">
            <v xml:space="preserve">     </v>
          </cell>
          <cell r="H883" t="str">
            <v xml:space="preserve">    </v>
          </cell>
          <cell r="I883" t="str">
            <v xml:space="preserve">     </v>
          </cell>
          <cell r="J883" t="str">
            <v xml:space="preserve">    </v>
          </cell>
          <cell r="K883">
            <v>2.5099999999999998</v>
          </cell>
          <cell r="L883">
            <v>705</v>
          </cell>
          <cell r="M883">
            <v>1.82</v>
          </cell>
          <cell r="N883">
            <v>603</v>
          </cell>
          <cell r="O883">
            <v>2.57</v>
          </cell>
          <cell r="P883">
            <v>278</v>
          </cell>
          <cell r="Q883">
            <v>1.67</v>
          </cell>
          <cell r="R883">
            <v>266</v>
          </cell>
          <cell r="S883">
            <v>7.4</v>
          </cell>
          <cell r="T883">
            <v>711</v>
          </cell>
          <cell r="U883">
            <v>224</v>
          </cell>
          <cell r="V883">
            <v>2</v>
          </cell>
          <cell r="W883">
            <v>2</v>
          </cell>
          <cell r="X883">
            <v>5</v>
          </cell>
          <cell r="Y883">
            <v>-3</v>
          </cell>
          <cell r="Z883">
            <v>303</v>
          </cell>
          <cell r="AA883">
            <v>-0.16</v>
          </cell>
          <cell r="AB883">
            <v>2.37</v>
          </cell>
        </row>
        <row r="884">
          <cell r="B884">
            <v>3875</v>
          </cell>
          <cell r="C884" t="str">
            <v xml:space="preserve">MV-5-012-0088                   </v>
          </cell>
          <cell r="D884">
            <v>8.4351000000000003</v>
          </cell>
          <cell r="E884" t="str">
            <v xml:space="preserve">     </v>
          </cell>
          <cell r="F884" t="str">
            <v xml:space="preserve">    </v>
          </cell>
          <cell r="G884" t="str">
            <v xml:space="preserve">     </v>
          </cell>
          <cell r="H884" t="str">
            <v xml:space="preserve">    </v>
          </cell>
          <cell r="I884" t="str">
            <v xml:space="preserve">     </v>
          </cell>
          <cell r="J884" t="str">
            <v xml:space="preserve">    </v>
          </cell>
          <cell r="K884">
            <v>2.5</v>
          </cell>
          <cell r="L884">
            <v>716</v>
          </cell>
          <cell r="M884">
            <v>1.8</v>
          </cell>
          <cell r="N884">
            <v>612</v>
          </cell>
          <cell r="O884">
            <v>2.5299999999999998</v>
          </cell>
          <cell r="P884">
            <v>299</v>
          </cell>
          <cell r="Q884">
            <v>1.67</v>
          </cell>
          <cell r="R884">
            <v>259</v>
          </cell>
          <cell r="S884">
            <v>7.45</v>
          </cell>
          <cell r="T884">
            <v>687</v>
          </cell>
          <cell r="U884">
            <v>107</v>
          </cell>
          <cell r="V884">
            <v>5</v>
          </cell>
          <cell r="W884">
            <v>12</v>
          </cell>
          <cell r="X884">
            <v>12</v>
          </cell>
          <cell r="Y884" t="str">
            <v xml:space="preserve">      </v>
          </cell>
          <cell r="Z884">
            <v>404</v>
          </cell>
          <cell r="AA884">
            <v>-0.03</v>
          </cell>
          <cell r="AB884">
            <v>3.12</v>
          </cell>
        </row>
        <row r="885">
          <cell r="B885">
            <v>4195</v>
          </cell>
          <cell r="C885" t="str">
            <v xml:space="preserve">AYTO.POZUELO Y                  </v>
          </cell>
          <cell r="D885">
            <v>30.6114</v>
          </cell>
          <cell r="E885" t="str">
            <v xml:space="preserve">     </v>
          </cell>
          <cell r="F885" t="str">
            <v xml:space="preserve">    </v>
          </cell>
          <cell r="G885" t="str">
            <v xml:space="preserve">     </v>
          </cell>
          <cell r="H885" t="str">
            <v xml:space="preserve">    </v>
          </cell>
          <cell r="I885" t="str">
            <v xml:space="preserve">     </v>
          </cell>
          <cell r="J885" t="str">
            <v xml:space="preserve">    </v>
          </cell>
          <cell r="K885">
            <v>2.4900000000000002</v>
          </cell>
          <cell r="L885">
            <v>717</v>
          </cell>
          <cell r="M885">
            <v>1.1200000000000001</v>
          </cell>
          <cell r="N885">
            <v>892</v>
          </cell>
          <cell r="O885">
            <v>0.28999999999999998</v>
          </cell>
          <cell r="P885">
            <v>1062</v>
          </cell>
          <cell r="Q885">
            <v>-0.08</v>
          </cell>
          <cell r="R885">
            <v>1042</v>
          </cell>
          <cell r="S885">
            <v>6.24</v>
          </cell>
          <cell r="T885">
            <v>1075</v>
          </cell>
          <cell r="U885">
            <v>932</v>
          </cell>
          <cell r="V885">
            <v>32</v>
          </cell>
          <cell r="W885" t="str">
            <v xml:space="preserve">      </v>
          </cell>
          <cell r="X885">
            <v>70</v>
          </cell>
          <cell r="Y885">
            <v>-70</v>
          </cell>
          <cell r="Z885">
            <v>1435</v>
          </cell>
          <cell r="AA885">
            <v>-2.67</v>
          </cell>
          <cell r="AB885">
            <v>-2.13</v>
          </cell>
        </row>
        <row r="886">
          <cell r="B886">
            <v>2276</v>
          </cell>
          <cell r="C886" t="str">
            <v xml:space="preserve">EMPLEO 15 F23                   </v>
          </cell>
          <cell r="D886">
            <v>40.624000000000002</v>
          </cell>
          <cell r="E886" t="str">
            <v xml:space="preserve">     </v>
          </cell>
          <cell r="F886" t="str">
            <v xml:space="preserve">    </v>
          </cell>
          <cell r="G886" t="str">
            <v xml:space="preserve">     </v>
          </cell>
          <cell r="H886" t="str">
            <v xml:space="preserve">    </v>
          </cell>
          <cell r="I886" t="str">
            <v xml:space="preserve">     </v>
          </cell>
          <cell r="J886" t="str">
            <v xml:space="preserve">    </v>
          </cell>
          <cell r="K886">
            <v>2.48</v>
          </cell>
          <cell r="L886">
            <v>723</v>
          </cell>
          <cell r="M886">
            <v>1.96</v>
          </cell>
          <cell r="N886">
            <v>525</v>
          </cell>
          <cell r="O886">
            <v>2.38</v>
          </cell>
          <cell r="P886">
            <v>361</v>
          </cell>
          <cell r="Q886">
            <v>2.88</v>
          </cell>
          <cell r="R886">
            <v>78</v>
          </cell>
          <cell r="S886">
            <v>8.5500000000000007</v>
          </cell>
          <cell r="T886">
            <v>260</v>
          </cell>
          <cell r="U886">
            <v>118</v>
          </cell>
          <cell r="V886">
            <v>2</v>
          </cell>
          <cell r="W886">
            <v>54</v>
          </cell>
          <cell r="X886">
            <v>4</v>
          </cell>
          <cell r="Y886">
            <v>50</v>
          </cell>
          <cell r="Z886">
            <v>5699</v>
          </cell>
          <cell r="AA886">
            <v>1.01</v>
          </cell>
          <cell r="AB886">
            <v>1.1599999999999999</v>
          </cell>
        </row>
        <row r="887">
          <cell r="B887">
            <v>3601</v>
          </cell>
          <cell r="C887" t="str">
            <v xml:space="preserve">MV-5-012-0073                   </v>
          </cell>
          <cell r="D887">
            <v>8.9570000000000007</v>
          </cell>
          <cell r="E887" t="str">
            <v xml:space="preserve">     </v>
          </cell>
          <cell r="F887" t="str">
            <v xml:space="preserve">    </v>
          </cell>
          <cell r="G887" t="str">
            <v xml:space="preserve">     </v>
          </cell>
          <cell r="H887" t="str">
            <v xml:space="preserve">    </v>
          </cell>
          <cell r="I887" t="str">
            <v xml:space="preserve">     </v>
          </cell>
          <cell r="J887" t="str">
            <v xml:space="preserve">    </v>
          </cell>
          <cell r="K887">
            <v>2.48</v>
          </cell>
          <cell r="L887">
            <v>722</v>
          </cell>
          <cell r="M887">
            <v>1.76</v>
          </cell>
          <cell r="N887">
            <v>626</v>
          </cell>
          <cell r="O887">
            <v>2.46</v>
          </cell>
          <cell r="P887">
            <v>331</v>
          </cell>
          <cell r="Q887">
            <v>1.66</v>
          </cell>
          <cell r="R887">
            <v>278</v>
          </cell>
          <cell r="S887">
            <v>7.53</v>
          </cell>
          <cell r="T887">
            <v>641</v>
          </cell>
          <cell r="U887">
            <v>380</v>
          </cell>
          <cell r="V887" t="str">
            <v xml:space="preserve">      </v>
          </cell>
          <cell r="W887" t="str">
            <v xml:space="preserve">      </v>
          </cell>
          <cell r="X887">
            <v>7</v>
          </cell>
          <cell r="Y887">
            <v>-7</v>
          </cell>
          <cell r="Z887">
            <v>399</v>
          </cell>
          <cell r="AA887">
            <v>0.23</v>
          </cell>
          <cell r="AB887">
            <v>1.58</v>
          </cell>
        </row>
        <row r="888">
          <cell r="B888">
            <v>1603</v>
          </cell>
          <cell r="C888" t="str">
            <v xml:space="preserve">LIBERTY SEGUROS                 </v>
          </cell>
          <cell r="D888">
            <v>8.9030000000000005</v>
          </cell>
          <cell r="E888" t="str">
            <v xml:space="preserve">     </v>
          </cell>
          <cell r="F888" t="str">
            <v xml:space="preserve">    </v>
          </cell>
          <cell r="G888" t="str">
            <v xml:space="preserve">     </v>
          </cell>
          <cell r="H888" t="str">
            <v xml:space="preserve">    </v>
          </cell>
          <cell r="I888" t="str">
            <v xml:space="preserve">     </v>
          </cell>
          <cell r="J888" t="str">
            <v xml:space="preserve">    </v>
          </cell>
          <cell r="K888">
            <v>2.4700000000000002</v>
          </cell>
          <cell r="L888">
            <v>724</v>
          </cell>
          <cell r="M888">
            <v>1.71</v>
          </cell>
          <cell r="N888">
            <v>633</v>
          </cell>
          <cell r="O888">
            <v>1.84</v>
          </cell>
          <cell r="P888">
            <v>652</v>
          </cell>
          <cell r="Q888">
            <v>1.1299999999999999</v>
          </cell>
          <cell r="R888">
            <v>571</v>
          </cell>
          <cell r="S888">
            <v>7.53</v>
          </cell>
          <cell r="T888">
            <v>637</v>
          </cell>
          <cell r="U888">
            <v>1522</v>
          </cell>
          <cell r="V888">
            <v>35</v>
          </cell>
          <cell r="W888">
            <v>712</v>
          </cell>
          <cell r="X888">
            <v>164</v>
          </cell>
          <cell r="Y888">
            <v>548</v>
          </cell>
          <cell r="Z888">
            <v>18999</v>
          </cell>
          <cell r="AA888">
            <v>2.46</v>
          </cell>
          <cell r="AB888">
            <v>6.01</v>
          </cell>
        </row>
        <row r="889">
          <cell r="B889">
            <v>2456</v>
          </cell>
          <cell r="C889" t="str">
            <v xml:space="preserve">EMPRESAS LOEWE                  </v>
          </cell>
          <cell r="D889">
            <v>12.3124</v>
          </cell>
          <cell r="E889" t="str">
            <v xml:space="preserve">     </v>
          </cell>
          <cell r="F889" t="str">
            <v xml:space="preserve">    </v>
          </cell>
          <cell r="G889" t="str">
            <v xml:space="preserve">     </v>
          </cell>
          <cell r="H889" t="str">
            <v xml:space="preserve">    </v>
          </cell>
          <cell r="I889" t="str">
            <v xml:space="preserve">     </v>
          </cell>
          <cell r="J889" t="str">
            <v xml:space="preserve">    </v>
          </cell>
          <cell r="K889">
            <v>2.44</v>
          </cell>
          <cell r="L889">
            <v>729</v>
          </cell>
          <cell r="M889">
            <v>1.69</v>
          </cell>
          <cell r="N889">
            <v>639</v>
          </cell>
          <cell r="O889">
            <v>1.43</v>
          </cell>
          <cell r="P889">
            <v>778</v>
          </cell>
          <cell r="Q889">
            <v>0.97</v>
          </cell>
          <cell r="R889">
            <v>647</v>
          </cell>
          <cell r="S889">
            <v>7.65</v>
          </cell>
          <cell r="T889">
            <v>552</v>
          </cell>
          <cell r="U889">
            <v>2376</v>
          </cell>
          <cell r="V889">
            <v>29</v>
          </cell>
          <cell r="W889">
            <v>2</v>
          </cell>
          <cell r="X889">
            <v>97</v>
          </cell>
          <cell r="Y889">
            <v>-95</v>
          </cell>
          <cell r="Z889">
            <v>11083</v>
          </cell>
          <cell r="AA889">
            <v>0.72</v>
          </cell>
          <cell r="AB889">
            <v>2.1800000000000002</v>
          </cell>
        </row>
        <row r="890">
          <cell r="B890">
            <v>3674</v>
          </cell>
          <cell r="C890" t="str">
            <v xml:space="preserve">FERVASA                         </v>
          </cell>
          <cell r="D890">
            <v>11.619199999999999</v>
          </cell>
          <cell r="E890" t="str">
            <v xml:space="preserve">     </v>
          </cell>
          <cell r="F890" t="str">
            <v xml:space="preserve">    </v>
          </cell>
          <cell r="G890" t="str">
            <v xml:space="preserve">     </v>
          </cell>
          <cell r="H890" t="str">
            <v xml:space="preserve">    </v>
          </cell>
          <cell r="I890" t="str">
            <v xml:space="preserve">     </v>
          </cell>
          <cell r="J890" t="str">
            <v xml:space="preserve">    </v>
          </cell>
          <cell r="K890">
            <v>2.44</v>
          </cell>
          <cell r="L890">
            <v>728</v>
          </cell>
          <cell r="M890">
            <v>0.79</v>
          </cell>
          <cell r="N890">
            <v>967</v>
          </cell>
          <cell r="O890">
            <v>1.58</v>
          </cell>
          <cell r="P890">
            <v>737</v>
          </cell>
          <cell r="Q890">
            <v>1.44</v>
          </cell>
          <cell r="R890">
            <v>402</v>
          </cell>
          <cell r="S890">
            <v>8.8800000000000008</v>
          </cell>
          <cell r="T890">
            <v>204</v>
          </cell>
          <cell r="U890">
            <v>105</v>
          </cell>
          <cell r="V890">
            <v>7</v>
          </cell>
          <cell r="W890">
            <v>44</v>
          </cell>
          <cell r="X890">
            <v>54</v>
          </cell>
          <cell r="Y890">
            <v>-10</v>
          </cell>
          <cell r="Z890">
            <v>1825</v>
          </cell>
          <cell r="AA890">
            <v>1.5</v>
          </cell>
          <cell r="AB890">
            <v>3.66</v>
          </cell>
        </row>
        <row r="891">
          <cell r="B891">
            <v>282</v>
          </cell>
          <cell r="C891" t="str">
            <v xml:space="preserve">PROMOCION CONJ.GRUPO UBE        </v>
          </cell>
          <cell r="D891">
            <v>9.9318000000000008</v>
          </cell>
          <cell r="E891" t="str">
            <v xml:space="preserve">     </v>
          </cell>
          <cell r="F891" t="str">
            <v xml:space="preserve">    </v>
          </cell>
          <cell r="G891" t="str">
            <v xml:space="preserve">     </v>
          </cell>
          <cell r="H891" t="str">
            <v xml:space="preserve">    </v>
          </cell>
          <cell r="I891" t="str">
            <v xml:space="preserve">     </v>
          </cell>
          <cell r="J891" t="str">
            <v xml:space="preserve">    </v>
          </cell>
          <cell r="K891">
            <v>2.4300000000000002</v>
          </cell>
          <cell r="L891">
            <v>733</v>
          </cell>
          <cell r="M891">
            <v>3.11</v>
          </cell>
          <cell r="N891">
            <v>105</v>
          </cell>
          <cell r="O891">
            <v>3.12</v>
          </cell>
          <cell r="P891">
            <v>141</v>
          </cell>
          <cell r="Q891">
            <v>1.74</v>
          </cell>
          <cell r="R891">
            <v>240</v>
          </cell>
          <cell r="S891">
            <v>8.9</v>
          </cell>
          <cell r="T891">
            <v>202</v>
          </cell>
          <cell r="U891">
            <v>541</v>
          </cell>
          <cell r="V891">
            <v>23</v>
          </cell>
          <cell r="W891">
            <v>306</v>
          </cell>
          <cell r="X891">
            <v>69</v>
          </cell>
          <cell r="Y891">
            <v>237</v>
          </cell>
          <cell r="Z891">
            <v>12399</v>
          </cell>
          <cell r="AA891">
            <v>1.24</v>
          </cell>
          <cell r="AB891">
            <v>5.03</v>
          </cell>
        </row>
        <row r="892">
          <cell r="B892">
            <v>4190</v>
          </cell>
          <cell r="C892" t="str">
            <v xml:space="preserve">FUNDACIO PORT CASTELLO          </v>
          </cell>
          <cell r="D892">
            <v>13.892899999999999</v>
          </cell>
          <cell r="E892" t="str">
            <v xml:space="preserve">     </v>
          </cell>
          <cell r="F892" t="str">
            <v xml:space="preserve">    </v>
          </cell>
          <cell r="G892" t="str">
            <v xml:space="preserve">     </v>
          </cell>
          <cell r="H892" t="str">
            <v xml:space="preserve">    </v>
          </cell>
          <cell r="I892" t="str">
            <v xml:space="preserve">     </v>
          </cell>
          <cell r="J892" t="str">
            <v xml:space="preserve">    </v>
          </cell>
          <cell r="K892">
            <v>2.42</v>
          </cell>
          <cell r="L892">
            <v>737</v>
          </cell>
          <cell r="M892">
            <v>1.31</v>
          </cell>
          <cell r="N892">
            <v>820</v>
          </cell>
          <cell r="O892">
            <v>0.48</v>
          </cell>
          <cell r="P892">
            <v>1012</v>
          </cell>
          <cell r="Q892">
            <v>-0.4</v>
          </cell>
          <cell r="R892">
            <v>1111</v>
          </cell>
          <cell r="S892">
            <v>6.82</v>
          </cell>
          <cell r="T892">
            <v>937</v>
          </cell>
          <cell r="U892">
            <v>4</v>
          </cell>
          <cell r="V892" t="str">
            <v xml:space="preserve">      </v>
          </cell>
          <cell r="W892" t="str">
            <v xml:space="preserve">      </v>
          </cell>
          <cell r="X892" t="str">
            <v xml:space="preserve">      </v>
          </cell>
          <cell r="Y892" t="str">
            <v xml:space="preserve">      </v>
          </cell>
          <cell r="Z892">
            <v>28</v>
          </cell>
          <cell r="AA892">
            <v>0.94</v>
          </cell>
          <cell r="AB892">
            <v>3.63</v>
          </cell>
        </row>
        <row r="893">
          <cell r="B893">
            <v>3920</v>
          </cell>
          <cell r="C893" t="str">
            <v xml:space="preserve">PONTEVEDRA Y ORG.AUTONOMOS      </v>
          </cell>
          <cell r="D893">
            <v>8.2398000000000007</v>
          </cell>
          <cell r="E893" t="str">
            <v xml:space="preserve">     </v>
          </cell>
          <cell r="F893" t="str">
            <v xml:space="preserve">    </v>
          </cell>
          <cell r="G893" t="str">
            <v xml:space="preserve">     </v>
          </cell>
          <cell r="H893" t="str">
            <v xml:space="preserve">    </v>
          </cell>
          <cell r="I893" t="str">
            <v xml:space="preserve">     </v>
          </cell>
          <cell r="J893" t="str">
            <v xml:space="preserve">    </v>
          </cell>
          <cell r="K893">
            <v>2.41</v>
          </cell>
          <cell r="L893">
            <v>738</v>
          </cell>
          <cell r="M893">
            <v>0.95</v>
          </cell>
          <cell r="N893">
            <v>931</v>
          </cell>
          <cell r="O893">
            <v>0.54</v>
          </cell>
          <cell r="P893">
            <v>997</v>
          </cell>
          <cell r="Q893">
            <v>0.3</v>
          </cell>
          <cell r="R893">
            <v>942</v>
          </cell>
          <cell r="S893">
            <v>5.72</v>
          </cell>
          <cell r="T893">
            <v>1153</v>
          </cell>
          <cell r="U893">
            <v>16</v>
          </cell>
          <cell r="V893">
            <v>2</v>
          </cell>
          <cell r="W893">
            <v>2</v>
          </cell>
          <cell r="X893" t="str">
            <v xml:space="preserve">      </v>
          </cell>
          <cell r="Y893">
            <v>2</v>
          </cell>
          <cell r="Z893">
            <v>151</v>
          </cell>
          <cell r="AA893">
            <v>1.18</v>
          </cell>
          <cell r="AB893">
            <v>2.69</v>
          </cell>
        </row>
        <row r="894">
          <cell r="B894">
            <v>4255</v>
          </cell>
          <cell r="C894" t="str">
            <v xml:space="preserve">EMP.GRUPO ASEGURADOR REALE      </v>
          </cell>
          <cell r="D894">
            <v>30.254200000000001</v>
          </cell>
          <cell r="E894" t="str">
            <v xml:space="preserve">     </v>
          </cell>
          <cell r="F894" t="str">
            <v xml:space="preserve">    </v>
          </cell>
          <cell r="G894" t="str">
            <v xml:space="preserve">     </v>
          </cell>
          <cell r="H894" t="str">
            <v xml:space="preserve">    </v>
          </cell>
          <cell r="I894" t="str">
            <v xml:space="preserve">     </v>
          </cell>
          <cell r="J894" t="str">
            <v xml:space="preserve">    </v>
          </cell>
          <cell r="K894">
            <v>2.41</v>
          </cell>
          <cell r="L894">
            <v>739</v>
          </cell>
          <cell r="M894">
            <v>0.9</v>
          </cell>
          <cell r="N894">
            <v>940</v>
          </cell>
          <cell r="O894">
            <v>0.06</v>
          </cell>
          <cell r="P894">
            <v>1089</v>
          </cell>
          <cell r="Q894">
            <v>-0.49</v>
          </cell>
          <cell r="R894">
            <v>1121</v>
          </cell>
          <cell r="S894">
            <v>4.82</v>
          </cell>
          <cell r="T894">
            <v>1225</v>
          </cell>
          <cell r="U894">
            <v>1481</v>
          </cell>
          <cell r="V894">
            <v>35</v>
          </cell>
          <cell r="W894">
            <v>763</v>
          </cell>
          <cell r="X894">
            <v>267</v>
          </cell>
          <cell r="Y894">
            <v>496</v>
          </cell>
          <cell r="Z894">
            <v>19986</v>
          </cell>
          <cell r="AA894">
            <v>0.53</v>
          </cell>
          <cell r="AB894">
            <v>1.3</v>
          </cell>
        </row>
        <row r="895">
          <cell r="B895">
            <v>3440</v>
          </cell>
          <cell r="C895" t="str">
            <v xml:space="preserve">ROCKWOOL PENINS.                </v>
          </cell>
          <cell r="D895">
            <v>9.0183</v>
          </cell>
          <cell r="E895" t="str">
            <v xml:space="preserve">     </v>
          </cell>
          <cell r="F895" t="str">
            <v xml:space="preserve">    </v>
          </cell>
          <cell r="G895" t="str">
            <v xml:space="preserve">     </v>
          </cell>
          <cell r="H895" t="str">
            <v xml:space="preserve">    </v>
          </cell>
          <cell r="I895" t="str">
            <v xml:space="preserve">     </v>
          </cell>
          <cell r="J895" t="str">
            <v xml:space="preserve">    </v>
          </cell>
          <cell r="K895">
            <v>2.4</v>
          </cell>
          <cell r="L895">
            <v>741</v>
          </cell>
          <cell r="M895">
            <v>1.4</v>
          </cell>
          <cell r="N895">
            <v>786</v>
          </cell>
          <cell r="O895">
            <v>1.28</v>
          </cell>
          <cell r="P895">
            <v>815</v>
          </cell>
          <cell r="Q895">
            <v>1.1000000000000001</v>
          </cell>
          <cell r="R895">
            <v>595</v>
          </cell>
          <cell r="S895">
            <v>6.33</v>
          </cell>
          <cell r="T895">
            <v>1059</v>
          </cell>
          <cell r="U895">
            <v>337</v>
          </cell>
          <cell r="V895" t="str">
            <v xml:space="preserve">      </v>
          </cell>
          <cell r="W895" t="str">
            <v xml:space="preserve">      </v>
          </cell>
          <cell r="X895" t="str">
            <v xml:space="preserve">      </v>
          </cell>
          <cell r="Y895" t="str">
            <v xml:space="preserve">      </v>
          </cell>
          <cell r="Z895">
            <v>384</v>
          </cell>
          <cell r="AA895">
            <v>-5.1100000000000003</v>
          </cell>
          <cell r="AB895">
            <v>-2.71</v>
          </cell>
        </row>
        <row r="896">
          <cell r="B896">
            <v>335</v>
          </cell>
          <cell r="C896" t="str">
            <v xml:space="preserve">PLAN 1637                       </v>
          </cell>
          <cell r="D896">
            <v>21.094100000000001</v>
          </cell>
          <cell r="E896" t="str">
            <v xml:space="preserve">     </v>
          </cell>
          <cell r="F896" t="str">
            <v xml:space="preserve">    </v>
          </cell>
          <cell r="G896" t="str">
            <v xml:space="preserve">     </v>
          </cell>
          <cell r="H896" t="str">
            <v xml:space="preserve">    </v>
          </cell>
          <cell r="I896" t="str">
            <v xml:space="preserve">     </v>
          </cell>
          <cell r="J896" t="str">
            <v xml:space="preserve">    </v>
          </cell>
          <cell r="K896">
            <v>2.38</v>
          </cell>
          <cell r="L896">
            <v>744</v>
          </cell>
          <cell r="M896">
            <v>2.64</v>
          </cell>
          <cell r="N896">
            <v>198</v>
          </cell>
          <cell r="O896">
            <v>3.7</v>
          </cell>
          <cell r="P896">
            <v>94</v>
          </cell>
          <cell r="Q896">
            <v>2.85</v>
          </cell>
          <cell r="R896">
            <v>82</v>
          </cell>
          <cell r="S896">
            <v>9.35</v>
          </cell>
          <cell r="T896">
            <v>161</v>
          </cell>
          <cell r="U896">
            <v>80</v>
          </cell>
          <cell r="V896">
            <v>6</v>
          </cell>
          <cell r="W896">
            <v>91</v>
          </cell>
          <cell r="X896">
            <v>50</v>
          </cell>
          <cell r="Y896">
            <v>41</v>
          </cell>
          <cell r="Z896">
            <v>5174</v>
          </cell>
          <cell r="AA896">
            <v>1.64</v>
          </cell>
          <cell r="AB896">
            <v>5.44</v>
          </cell>
        </row>
        <row r="897">
          <cell r="B897">
            <v>3769</v>
          </cell>
          <cell r="C897" t="str">
            <v xml:space="preserve">PP CAJAMADRID 123               </v>
          </cell>
          <cell r="D897">
            <v>54.087400000000002</v>
          </cell>
          <cell r="E897" t="str">
            <v xml:space="preserve">     </v>
          </cell>
          <cell r="F897" t="str">
            <v xml:space="preserve">    </v>
          </cell>
          <cell r="G897" t="str">
            <v xml:space="preserve">     </v>
          </cell>
          <cell r="H897" t="str">
            <v xml:space="preserve">    </v>
          </cell>
          <cell r="I897" t="str">
            <v xml:space="preserve">     </v>
          </cell>
          <cell r="J897" t="str">
            <v xml:space="preserve">    </v>
          </cell>
          <cell r="K897">
            <v>2.38</v>
          </cell>
          <cell r="L897">
            <v>745</v>
          </cell>
          <cell r="M897">
            <v>1.55</v>
          </cell>
          <cell r="N897">
            <v>728</v>
          </cell>
          <cell r="O897">
            <v>2.23</v>
          </cell>
          <cell r="P897">
            <v>444</v>
          </cell>
          <cell r="Q897">
            <v>0.85</v>
          </cell>
          <cell r="R897">
            <v>720</v>
          </cell>
          <cell r="S897">
            <v>7.74</v>
          </cell>
          <cell r="T897">
            <v>513</v>
          </cell>
          <cell r="U897">
            <v>1086</v>
          </cell>
          <cell r="V897">
            <v>2</v>
          </cell>
          <cell r="W897">
            <v>13</v>
          </cell>
          <cell r="X897">
            <v>15</v>
          </cell>
          <cell r="Y897">
            <v>-2</v>
          </cell>
          <cell r="Z897">
            <v>16515</v>
          </cell>
          <cell r="AA897">
            <v>0.35</v>
          </cell>
          <cell r="AB897">
            <v>0.69</v>
          </cell>
        </row>
        <row r="898">
          <cell r="B898">
            <v>3772</v>
          </cell>
          <cell r="C898" t="str">
            <v xml:space="preserve">AUTOLIV BKI                     </v>
          </cell>
          <cell r="D898">
            <v>31.276499999999999</v>
          </cell>
          <cell r="E898" t="str">
            <v xml:space="preserve">     </v>
          </cell>
          <cell r="F898" t="str">
            <v xml:space="preserve">    </v>
          </cell>
          <cell r="G898" t="str">
            <v xml:space="preserve">     </v>
          </cell>
          <cell r="H898" t="str">
            <v xml:space="preserve">    </v>
          </cell>
          <cell r="I898" t="str">
            <v xml:space="preserve">     </v>
          </cell>
          <cell r="J898" t="str">
            <v xml:space="preserve">    </v>
          </cell>
          <cell r="K898">
            <v>2.38</v>
          </cell>
          <cell r="L898">
            <v>746</v>
          </cell>
          <cell r="M898">
            <v>1.1399999999999999</v>
          </cell>
          <cell r="N898">
            <v>887</v>
          </cell>
          <cell r="O898">
            <v>0.36</v>
          </cell>
          <cell r="P898">
            <v>1045</v>
          </cell>
          <cell r="Q898">
            <v>-0.12</v>
          </cell>
          <cell r="R898">
            <v>1052</v>
          </cell>
          <cell r="S898">
            <v>6.45</v>
          </cell>
          <cell r="T898">
            <v>1019</v>
          </cell>
          <cell r="U898">
            <v>422</v>
          </cell>
          <cell r="V898">
            <v>11</v>
          </cell>
          <cell r="W898">
            <v>125</v>
          </cell>
          <cell r="X898">
            <v>15</v>
          </cell>
          <cell r="Y898">
            <v>110</v>
          </cell>
          <cell r="Z898">
            <v>3295</v>
          </cell>
          <cell r="AA898">
            <v>2.6</v>
          </cell>
          <cell r="AB898">
            <v>6.45</v>
          </cell>
        </row>
        <row r="899">
          <cell r="B899">
            <v>3369</v>
          </cell>
          <cell r="C899" t="str">
            <v xml:space="preserve">DUERO INSTITUCIONES             </v>
          </cell>
          <cell r="D899">
            <v>11.2013</v>
          </cell>
          <cell r="E899" t="str">
            <v xml:space="preserve">     </v>
          </cell>
          <cell r="F899" t="str">
            <v xml:space="preserve">    </v>
          </cell>
          <cell r="G899" t="str">
            <v xml:space="preserve">     </v>
          </cell>
          <cell r="H899" t="str">
            <v xml:space="preserve">    </v>
          </cell>
          <cell r="I899" t="str">
            <v xml:space="preserve">     </v>
          </cell>
          <cell r="J899" t="str">
            <v xml:space="preserve">    </v>
          </cell>
          <cell r="K899">
            <v>2.36</v>
          </cell>
          <cell r="L899">
            <v>749</v>
          </cell>
          <cell r="M899">
            <v>0.72</v>
          </cell>
          <cell r="N899">
            <v>978</v>
          </cell>
          <cell r="O899">
            <v>1.51</v>
          </cell>
          <cell r="P899">
            <v>752</v>
          </cell>
          <cell r="Q899">
            <v>1.37</v>
          </cell>
          <cell r="R899">
            <v>454</v>
          </cell>
          <cell r="S899">
            <v>8.77</v>
          </cell>
          <cell r="T899">
            <v>224</v>
          </cell>
          <cell r="U899">
            <v>447</v>
          </cell>
          <cell r="V899">
            <v>9</v>
          </cell>
          <cell r="W899">
            <v>14</v>
          </cell>
          <cell r="X899">
            <v>26</v>
          </cell>
          <cell r="Y899">
            <v>-12</v>
          </cell>
          <cell r="Z899">
            <v>555</v>
          </cell>
          <cell r="AA899">
            <v>0.96</v>
          </cell>
          <cell r="AB899">
            <v>1.98</v>
          </cell>
        </row>
        <row r="900">
          <cell r="B900">
            <v>3794</v>
          </cell>
          <cell r="C900" t="str">
            <v xml:space="preserve">PROMO.CONJ.GRAL. VIDA           </v>
          </cell>
          <cell r="D900">
            <v>15.3559</v>
          </cell>
          <cell r="E900" t="str">
            <v xml:space="preserve">     </v>
          </cell>
          <cell r="F900" t="str">
            <v xml:space="preserve">    </v>
          </cell>
          <cell r="G900" t="str">
            <v xml:space="preserve">     </v>
          </cell>
          <cell r="H900" t="str">
            <v xml:space="preserve">    </v>
          </cell>
          <cell r="I900" t="str">
            <v xml:space="preserve">     </v>
          </cell>
          <cell r="J900" t="str">
            <v xml:space="preserve">    </v>
          </cell>
          <cell r="K900">
            <v>2.36</v>
          </cell>
          <cell r="L900">
            <v>752</v>
          </cell>
          <cell r="M900">
            <v>1.41</v>
          </cell>
          <cell r="N900">
            <v>783</v>
          </cell>
          <cell r="O900">
            <v>1.38</v>
          </cell>
          <cell r="P900">
            <v>784</v>
          </cell>
          <cell r="Q900">
            <v>0.68</v>
          </cell>
          <cell r="R900">
            <v>788</v>
          </cell>
          <cell r="S900">
            <v>7.61</v>
          </cell>
          <cell r="T900">
            <v>596</v>
          </cell>
          <cell r="U900">
            <v>744</v>
          </cell>
          <cell r="V900">
            <v>9</v>
          </cell>
          <cell r="W900">
            <v>2</v>
          </cell>
          <cell r="X900">
            <v>39</v>
          </cell>
          <cell r="Y900">
            <v>-37</v>
          </cell>
          <cell r="Z900">
            <v>1161</v>
          </cell>
          <cell r="AA900">
            <v>-1.0900000000000001</v>
          </cell>
          <cell r="AB900">
            <v>0.19</v>
          </cell>
        </row>
        <row r="901">
          <cell r="B901">
            <v>3398</v>
          </cell>
          <cell r="C901" t="str">
            <v xml:space="preserve">POMPAS FUNEBRES                 </v>
          </cell>
          <cell r="D901">
            <v>8.9148999999999994</v>
          </cell>
          <cell r="E901" t="str">
            <v xml:space="preserve">     </v>
          </cell>
          <cell r="F901" t="str">
            <v xml:space="preserve">    </v>
          </cell>
          <cell r="G901" t="str">
            <v xml:space="preserve">     </v>
          </cell>
          <cell r="H901" t="str">
            <v xml:space="preserve">    </v>
          </cell>
          <cell r="I901" t="str">
            <v xml:space="preserve">     </v>
          </cell>
          <cell r="J901" t="str">
            <v xml:space="preserve">    </v>
          </cell>
          <cell r="K901">
            <v>2.35</v>
          </cell>
          <cell r="L901">
            <v>755</v>
          </cell>
          <cell r="M901">
            <v>1.03</v>
          </cell>
          <cell r="N901">
            <v>920</v>
          </cell>
          <cell r="O901">
            <v>0.41</v>
          </cell>
          <cell r="P901">
            <v>1026</v>
          </cell>
          <cell r="Q901">
            <v>0.06</v>
          </cell>
          <cell r="R901">
            <v>1002</v>
          </cell>
          <cell r="S901">
            <v>5.54</v>
          </cell>
          <cell r="T901">
            <v>1178</v>
          </cell>
          <cell r="U901">
            <v>382</v>
          </cell>
          <cell r="V901">
            <v>20</v>
          </cell>
          <cell r="W901">
            <v>63</v>
          </cell>
          <cell r="X901">
            <v>20</v>
          </cell>
          <cell r="Y901">
            <v>43</v>
          </cell>
          <cell r="Z901">
            <v>2025</v>
          </cell>
          <cell r="AA901">
            <v>2.25</v>
          </cell>
          <cell r="AB901">
            <v>3.67</v>
          </cell>
        </row>
        <row r="902">
          <cell r="B902">
            <v>3786</v>
          </cell>
          <cell r="C902" t="str">
            <v xml:space="preserve">ADMINISTRACION.PUBLICAS 2       </v>
          </cell>
          <cell r="D902">
            <v>10.6434</v>
          </cell>
          <cell r="E902" t="str">
            <v xml:space="preserve">     </v>
          </cell>
          <cell r="F902" t="str">
            <v xml:space="preserve">    </v>
          </cell>
          <cell r="G902" t="str">
            <v xml:space="preserve">     </v>
          </cell>
          <cell r="H902" t="str">
            <v xml:space="preserve">    </v>
          </cell>
          <cell r="I902" t="str">
            <v xml:space="preserve">     </v>
          </cell>
          <cell r="J902" t="str">
            <v xml:space="preserve">    </v>
          </cell>
          <cell r="K902">
            <v>2.34</v>
          </cell>
          <cell r="L902">
            <v>759</v>
          </cell>
          <cell r="M902">
            <v>1.1399999999999999</v>
          </cell>
          <cell r="N902">
            <v>886</v>
          </cell>
          <cell r="O902">
            <v>0.44</v>
          </cell>
          <cell r="P902">
            <v>1019</v>
          </cell>
          <cell r="Q902">
            <v>-0.09</v>
          </cell>
          <cell r="R902">
            <v>1046</v>
          </cell>
          <cell r="S902">
            <v>6.36</v>
          </cell>
          <cell r="T902">
            <v>1049</v>
          </cell>
          <cell r="U902">
            <v>275</v>
          </cell>
          <cell r="V902">
            <v>6</v>
          </cell>
          <cell r="W902">
            <v>44</v>
          </cell>
          <cell r="X902">
            <v>8</v>
          </cell>
          <cell r="Y902">
            <v>36</v>
          </cell>
          <cell r="Z902">
            <v>391</v>
          </cell>
          <cell r="AA902">
            <v>12.36</v>
          </cell>
          <cell r="AB902">
            <v>13.57</v>
          </cell>
        </row>
        <row r="903">
          <cell r="B903">
            <v>3828</v>
          </cell>
          <cell r="C903" t="str">
            <v xml:space="preserve">GOBIERNO DE CANTABRIA           </v>
          </cell>
          <cell r="D903">
            <v>1.4360999999999999</v>
          </cell>
          <cell r="E903" t="str">
            <v xml:space="preserve">     </v>
          </cell>
          <cell r="F903" t="str">
            <v xml:space="preserve">    </v>
          </cell>
          <cell r="G903" t="str">
            <v xml:space="preserve">     </v>
          </cell>
          <cell r="H903" t="str">
            <v xml:space="preserve">    </v>
          </cell>
          <cell r="I903" t="str">
            <v xml:space="preserve">     </v>
          </cell>
          <cell r="J903" t="str">
            <v xml:space="preserve">    </v>
          </cell>
          <cell r="K903">
            <v>2.34</v>
          </cell>
          <cell r="L903">
            <v>757</v>
          </cell>
          <cell r="M903">
            <v>1.68</v>
          </cell>
          <cell r="N903">
            <v>644</v>
          </cell>
          <cell r="O903">
            <v>1.79</v>
          </cell>
          <cell r="P903">
            <v>670</v>
          </cell>
          <cell r="Q903">
            <v>1.23</v>
          </cell>
          <cell r="R903">
            <v>526</v>
          </cell>
          <cell r="S903">
            <v>7.21</v>
          </cell>
          <cell r="T903">
            <v>800</v>
          </cell>
          <cell r="U903">
            <v>14474</v>
          </cell>
          <cell r="V903">
            <v>33</v>
          </cell>
          <cell r="W903">
            <v>6</v>
          </cell>
          <cell r="X903">
            <v>436</v>
          </cell>
          <cell r="Y903">
            <v>-430</v>
          </cell>
          <cell r="Z903">
            <v>10769</v>
          </cell>
          <cell r="AA903">
            <v>-0.52</v>
          </cell>
          <cell r="AB903">
            <v>-0.77</v>
          </cell>
        </row>
        <row r="904">
          <cell r="B904">
            <v>3831</v>
          </cell>
          <cell r="C904" t="str">
            <v xml:space="preserve">CAJA MADRID 128                 </v>
          </cell>
          <cell r="D904">
            <v>53.752499999999998</v>
          </cell>
          <cell r="E904" t="str">
            <v xml:space="preserve">     </v>
          </cell>
          <cell r="F904" t="str">
            <v xml:space="preserve">    </v>
          </cell>
          <cell r="G904" t="str">
            <v xml:space="preserve">     </v>
          </cell>
          <cell r="H904" t="str">
            <v xml:space="preserve">    </v>
          </cell>
          <cell r="I904" t="str">
            <v xml:space="preserve">     </v>
          </cell>
          <cell r="J904" t="str">
            <v xml:space="preserve">    </v>
          </cell>
          <cell r="K904">
            <v>2.33</v>
          </cell>
          <cell r="L904">
            <v>760</v>
          </cell>
          <cell r="M904">
            <v>1.48</v>
          </cell>
          <cell r="N904">
            <v>765</v>
          </cell>
          <cell r="O904">
            <v>2.11</v>
          </cell>
          <cell r="P904">
            <v>503</v>
          </cell>
          <cell r="Q904">
            <v>0.68</v>
          </cell>
          <cell r="R904">
            <v>787</v>
          </cell>
          <cell r="S904">
            <v>7.57</v>
          </cell>
          <cell r="T904">
            <v>618</v>
          </cell>
          <cell r="U904">
            <v>551</v>
          </cell>
          <cell r="V904">
            <v>1</v>
          </cell>
          <cell r="W904" t="str">
            <v xml:space="preserve">      </v>
          </cell>
          <cell r="X904">
            <v>14</v>
          </cell>
          <cell r="Y904">
            <v>-14</v>
          </cell>
          <cell r="Z904">
            <v>737</v>
          </cell>
          <cell r="AA904">
            <v>0.83</v>
          </cell>
          <cell r="AB904">
            <v>1.37</v>
          </cell>
        </row>
        <row r="905">
          <cell r="B905">
            <v>3565</v>
          </cell>
          <cell r="C905" t="str">
            <v xml:space="preserve">BARNICES VALENTINE              </v>
          </cell>
          <cell r="D905">
            <v>26.354500000000002</v>
          </cell>
          <cell r="E905" t="str">
            <v xml:space="preserve">     </v>
          </cell>
          <cell r="F905" t="str">
            <v xml:space="preserve">    </v>
          </cell>
          <cell r="G905" t="str">
            <v xml:space="preserve">     </v>
          </cell>
          <cell r="H905" t="str">
            <v xml:space="preserve">    </v>
          </cell>
          <cell r="I905" t="str">
            <v xml:space="preserve">     </v>
          </cell>
          <cell r="J905" t="str">
            <v xml:space="preserve">    </v>
          </cell>
          <cell r="K905">
            <v>2.3199999999999998</v>
          </cell>
          <cell r="L905">
            <v>763</v>
          </cell>
          <cell r="M905">
            <v>1.69</v>
          </cell>
          <cell r="N905">
            <v>641</v>
          </cell>
          <cell r="O905">
            <v>1.77</v>
          </cell>
          <cell r="P905">
            <v>674</v>
          </cell>
          <cell r="Q905">
            <v>0.73</v>
          </cell>
          <cell r="R905">
            <v>775</v>
          </cell>
          <cell r="S905">
            <v>7.21</v>
          </cell>
          <cell r="T905">
            <v>798</v>
          </cell>
          <cell r="U905">
            <v>206</v>
          </cell>
          <cell r="V905">
            <v>3</v>
          </cell>
          <cell r="W905">
            <v>87</v>
          </cell>
          <cell r="X905">
            <v>10</v>
          </cell>
          <cell r="Y905">
            <v>77</v>
          </cell>
          <cell r="Z905">
            <v>1087</v>
          </cell>
          <cell r="AA905">
            <v>-0.17</v>
          </cell>
          <cell r="AB905">
            <v>10.41</v>
          </cell>
        </row>
        <row r="906">
          <cell r="B906">
            <v>345</v>
          </cell>
          <cell r="C906" t="str">
            <v xml:space="preserve">MV-5-012-0077                   </v>
          </cell>
          <cell r="D906">
            <v>8.1115999999999993</v>
          </cell>
          <cell r="E906" t="str">
            <v xml:space="preserve">     </v>
          </cell>
          <cell r="F906" t="str">
            <v xml:space="preserve">    </v>
          </cell>
          <cell r="G906" t="str">
            <v xml:space="preserve">     </v>
          </cell>
          <cell r="H906" t="str">
            <v xml:space="preserve">    </v>
          </cell>
          <cell r="I906" t="str">
            <v xml:space="preserve">     </v>
          </cell>
          <cell r="J906" t="str">
            <v xml:space="preserve">    </v>
          </cell>
          <cell r="K906">
            <v>2.31</v>
          </cell>
          <cell r="L906">
            <v>764</v>
          </cell>
          <cell r="M906">
            <v>1.9</v>
          </cell>
          <cell r="N906">
            <v>559</v>
          </cell>
          <cell r="O906">
            <v>3.34</v>
          </cell>
          <cell r="P906">
            <v>126</v>
          </cell>
          <cell r="Q906">
            <v>2.4500000000000002</v>
          </cell>
          <cell r="R906">
            <v>110</v>
          </cell>
          <cell r="S906">
            <v>10.36</v>
          </cell>
          <cell r="T906">
            <v>109</v>
          </cell>
          <cell r="U906">
            <v>48</v>
          </cell>
          <cell r="V906">
            <v>8</v>
          </cell>
          <cell r="W906">
            <v>17</v>
          </cell>
          <cell r="X906">
            <v>34</v>
          </cell>
          <cell r="Y906">
            <v>-17</v>
          </cell>
          <cell r="Z906">
            <v>475</v>
          </cell>
          <cell r="AA906">
            <v>-0.48</v>
          </cell>
          <cell r="AB906">
            <v>2.66</v>
          </cell>
        </row>
        <row r="907">
          <cell r="B907">
            <v>3812</v>
          </cell>
          <cell r="C907" t="str">
            <v xml:space="preserve">PP PROMOC.CONJUNTA HENKEL       </v>
          </cell>
          <cell r="D907">
            <v>14.359500000000001</v>
          </cell>
          <cell r="E907" t="str">
            <v xml:space="preserve">     </v>
          </cell>
          <cell r="F907" t="str">
            <v xml:space="preserve">    </v>
          </cell>
          <cell r="G907" t="str">
            <v xml:space="preserve">     </v>
          </cell>
          <cell r="H907" t="str">
            <v xml:space="preserve">    </v>
          </cell>
          <cell r="I907" t="str">
            <v xml:space="preserve">     </v>
          </cell>
          <cell r="J907" t="str">
            <v xml:space="preserve">    </v>
          </cell>
          <cell r="K907">
            <v>2.31</v>
          </cell>
          <cell r="L907">
            <v>766</v>
          </cell>
          <cell r="M907">
            <v>2.02</v>
          </cell>
          <cell r="N907">
            <v>499</v>
          </cell>
          <cell r="O907">
            <v>1.63</v>
          </cell>
          <cell r="P907">
            <v>719</v>
          </cell>
          <cell r="Q907">
            <v>0.91</v>
          </cell>
          <cell r="R907">
            <v>676</v>
          </cell>
          <cell r="S907">
            <v>7.64</v>
          </cell>
          <cell r="T907">
            <v>562</v>
          </cell>
          <cell r="U907">
            <v>1146</v>
          </cell>
          <cell r="V907">
            <v>23</v>
          </cell>
          <cell r="W907">
            <v>530</v>
          </cell>
          <cell r="X907">
            <v>119</v>
          </cell>
          <cell r="Y907">
            <v>411</v>
          </cell>
          <cell r="Z907">
            <v>10023</v>
          </cell>
          <cell r="AA907">
            <v>2.67</v>
          </cell>
          <cell r="AB907">
            <v>6.31</v>
          </cell>
        </row>
        <row r="908">
          <cell r="B908">
            <v>3099</v>
          </cell>
          <cell r="C908" t="str">
            <v xml:space="preserve">SIS.OCU.AR.METR.BARCELONA       </v>
          </cell>
          <cell r="D908">
            <v>10.464</v>
          </cell>
          <cell r="E908" t="str">
            <v xml:space="preserve">     </v>
          </cell>
          <cell r="F908" t="str">
            <v xml:space="preserve">    </v>
          </cell>
          <cell r="G908" t="str">
            <v xml:space="preserve">     </v>
          </cell>
          <cell r="H908" t="str">
            <v xml:space="preserve">    </v>
          </cell>
          <cell r="I908" t="str">
            <v xml:space="preserve">     </v>
          </cell>
          <cell r="J908" t="str">
            <v xml:space="preserve">    </v>
          </cell>
          <cell r="K908">
            <v>2.2999999999999998</v>
          </cell>
          <cell r="L908">
            <v>767</v>
          </cell>
          <cell r="M908">
            <v>2.25</v>
          </cell>
          <cell r="N908">
            <v>372</v>
          </cell>
          <cell r="O908">
            <v>2.34</v>
          </cell>
          <cell r="P908">
            <v>388</v>
          </cell>
          <cell r="Q908">
            <v>1.17</v>
          </cell>
          <cell r="R908">
            <v>548</v>
          </cell>
          <cell r="S908">
            <v>8.77</v>
          </cell>
          <cell r="T908">
            <v>221</v>
          </cell>
          <cell r="U908">
            <v>818</v>
          </cell>
          <cell r="V908">
            <v>33</v>
          </cell>
          <cell r="W908">
            <v>5</v>
          </cell>
          <cell r="X908">
            <v>74</v>
          </cell>
          <cell r="Y908">
            <v>-69</v>
          </cell>
          <cell r="Z908">
            <v>7541</v>
          </cell>
          <cell r="AA908">
            <v>0.93</v>
          </cell>
          <cell r="AB908">
            <v>3.29</v>
          </cell>
        </row>
        <row r="909">
          <cell r="B909">
            <v>3035</v>
          </cell>
          <cell r="C909" t="str">
            <v xml:space="preserve">ENDEKA CERAMICS                 </v>
          </cell>
          <cell r="D909" t="str">
            <v xml:space="preserve">          </v>
          </cell>
          <cell r="E909" t="str">
            <v xml:space="preserve">     </v>
          </cell>
          <cell r="F909" t="str">
            <v xml:space="preserve">    </v>
          </cell>
          <cell r="G909" t="str">
            <v xml:space="preserve">     </v>
          </cell>
          <cell r="H909" t="str">
            <v xml:space="preserve">    </v>
          </cell>
          <cell r="I909" t="str">
            <v xml:space="preserve">     </v>
          </cell>
          <cell r="J909" t="str">
            <v xml:space="preserve">    </v>
          </cell>
          <cell r="K909">
            <v>2.29</v>
          </cell>
          <cell r="L909">
            <v>770</v>
          </cell>
          <cell r="M909">
            <v>1.1399999999999999</v>
          </cell>
          <cell r="N909">
            <v>884</v>
          </cell>
          <cell r="O909">
            <v>0.37</v>
          </cell>
          <cell r="P909">
            <v>1042</v>
          </cell>
          <cell r="Q909">
            <v>-0.1</v>
          </cell>
          <cell r="R909">
            <v>1048</v>
          </cell>
          <cell r="S909">
            <v>6.46</v>
          </cell>
          <cell r="T909">
            <v>1016</v>
          </cell>
          <cell r="U909">
            <v>120</v>
          </cell>
          <cell r="V909">
            <v>18</v>
          </cell>
          <cell r="W909">
            <v>44</v>
          </cell>
          <cell r="X909">
            <v>32</v>
          </cell>
          <cell r="Y909">
            <v>12</v>
          </cell>
          <cell r="Z909">
            <v>2496</v>
          </cell>
          <cell r="AA909">
            <v>-1.6</v>
          </cell>
          <cell r="AB909">
            <v>-2.57</v>
          </cell>
        </row>
        <row r="910">
          <cell r="B910">
            <v>3845</v>
          </cell>
          <cell r="C910" t="str">
            <v xml:space="preserve">UNIVERS. VALLADOLID             </v>
          </cell>
          <cell r="D910">
            <v>1.349</v>
          </cell>
          <cell r="E910" t="str">
            <v xml:space="preserve">     </v>
          </cell>
          <cell r="F910" t="str">
            <v xml:space="preserve">    </v>
          </cell>
          <cell r="G910" t="str">
            <v xml:space="preserve">     </v>
          </cell>
          <cell r="H910" t="str">
            <v xml:space="preserve">    </v>
          </cell>
          <cell r="I910" t="str">
            <v xml:space="preserve">     </v>
          </cell>
          <cell r="J910" t="str">
            <v xml:space="preserve">    </v>
          </cell>
          <cell r="K910">
            <v>2.2799999999999998</v>
          </cell>
          <cell r="L910">
            <v>771</v>
          </cell>
          <cell r="M910">
            <v>1.61</v>
          </cell>
          <cell r="N910">
            <v>668</v>
          </cell>
          <cell r="O910">
            <v>1.69</v>
          </cell>
          <cell r="P910">
            <v>699</v>
          </cell>
          <cell r="Q910">
            <v>1.19</v>
          </cell>
          <cell r="R910">
            <v>543</v>
          </cell>
          <cell r="S910">
            <v>6.4</v>
          </cell>
          <cell r="T910">
            <v>1030</v>
          </cell>
          <cell r="U910">
            <v>986</v>
          </cell>
          <cell r="V910">
            <v>19</v>
          </cell>
          <cell r="W910">
            <v>16</v>
          </cell>
          <cell r="X910">
            <v>44</v>
          </cell>
          <cell r="Y910">
            <v>-28</v>
          </cell>
          <cell r="Z910">
            <v>4051</v>
          </cell>
          <cell r="AA910" t="str">
            <v xml:space="preserve">      </v>
          </cell>
          <cell r="AB910">
            <v>2.09</v>
          </cell>
        </row>
        <row r="911">
          <cell r="B911">
            <v>3679</v>
          </cell>
          <cell r="C911" t="str">
            <v xml:space="preserve">BANKIA CORPORACI.LOCALES        </v>
          </cell>
          <cell r="D911">
            <v>76.867500000000007</v>
          </cell>
          <cell r="E911" t="str">
            <v xml:space="preserve">     </v>
          </cell>
          <cell r="F911" t="str">
            <v xml:space="preserve">    </v>
          </cell>
          <cell r="G911" t="str">
            <v xml:space="preserve">     </v>
          </cell>
          <cell r="H911" t="str">
            <v xml:space="preserve">    </v>
          </cell>
          <cell r="I911" t="str">
            <v xml:space="preserve">     </v>
          </cell>
          <cell r="J911" t="str">
            <v xml:space="preserve">    </v>
          </cell>
          <cell r="K911">
            <v>2.27</v>
          </cell>
          <cell r="L911">
            <v>774</v>
          </cell>
          <cell r="M911">
            <v>1.42</v>
          </cell>
          <cell r="N911">
            <v>778</v>
          </cell>
          <cell r="O911">
            <v>2.08</v>
          </cell>
          <cell r="P911">
            <v>525</v>
          </cell>
          <cell r="Q911">
            <v>0.61</v>
          </cell>
          <cell r="R911">
            <v>823</v>
          </cell>
          <cell r="S911">
            <v>7.75</v>
          </cell>
          <cell r="T911">
            <v>512</v>
          </cell>
          <cell r="U911">
            <v>872</v>
          </cell>
          <cell r="V911">
            <v>10</v>
          </cell>
          <cell r="W911">
            <v>44</v>
          </cell>
          <cell r="X911">
            <v>51</v>
          </cell>
          <cell r="Y911">
            <v>-7</v>
          </cell>
          <cell r="Z911">
            <v>2393</v>
          </cell>
          <cell r="AA911">
            <v>0.93</v>
          </cell>
          <cell r="AB911">
            <v>2.5499999999999998</v>
          </cell>
        </row>
        <row r="912">
          <cell r="B912">
            <v>3500</v>
          </cell>
          <cell r="C912" t="str">
            <v xml:space="preserve">AYTO. DE CAMBRE                 </v>
          </cell>
          <cell r="D912">
            <v>9.1689000000000007</v>
          </cell>
          <cell r="E912" t="str">
            <v xml:space="preserve">     </v>
          </cell>
          <cell r="F912" t="str">
            <v xml:space="preserve">    </v>
          </cell>
          <cell r="G912" t="str">
            <v xml:space="preserve">     </v>
          </cell>
          <cell r="H912" t="str">
            <v xml:space="preserve">    </v>
          </cell>
          <cell r="I912" t="str">
            <v xml:space="preserve">     </v>
          </cell>
          <cell r="J912" t="str">
            <v xml:space="preserve">    </v>
          </cell>
          <cell r="K912">
            <v>2.2599999999999998</v>
          </cell>
          <cell r="L912">
            <v>775</v>
          </cell>
          <cell r="M912">
            <v>0.8</v>
          </cell>
          <cell r="N912">
            <v>966</v>
          </cell>
          <cell r="O912">
            <v>0.21</v>
          </cell>
          <cell r="P912">
            <v>1077</v>
          </cell>
          <cell r="Q912">
            <v>-0.12</v>
          </cell>
          <cell r="R912">
            <v>1050</v>
          </cell>
          <cell r="S912">
            <v>5.33</v>
          </cell>
          <cell r="T912">
            <v>1194</v>
          </cell>
          <cell r="U912">
            <v>105</v>
          </cell>
          <cell r="V912">
            <v>1</v>
          </cell>
          <cell r="W912">
            <v>2</v>
          </cell>
          <cell r="X912" t="str">
            <v xml:space="preserve">      </v>
          </cell>
          <cell r="Y912">
            <v>2</v>
          </cell>
          <cell r="Z912">
            <v>342</v>
          </cell>
          <cell r="AA912">
            <v>1.28</v>
          </cell>
          <cell r="AB912">
            <v>2.99</v>
          </cell>
        </row>
        <row r="913">
          <cell r="B913">
            <v>3771</v>
          </cell>
          <cell r="C913" t="str">
            <v xml:space="preserve">FUN.TU.VA.CONV.BUREAU           </v>
          </cell>
          <cell r="D913">
            <v>14.338900000000001</v>
          </cell>
          <cell r="E913" t="str">
            <v xml:space="preserve">     </v>
          </cell>
          <cell r="F913" t="str">
            <v xml:space="preserve">    </v>
          </cell>
          <cell r="G913" t="str">
            <v xml:space="preserve">     </v>
          </cell>
          <cell r="H913" t="str">
            <v xml:space="preserve">    </v>
          </cell>
          <cell r="I913" t="str">
            <v xml:space="preserve">     </v>
          </cell>
          <cell r="J913" t="str">
            <v xml:space="preserve">    </v>
          </cell>
          <cell r="K913">
            <v>2.25</v>
          </cell>
          <cell r="L913">
            <v>778</v>
          </cell>
          <cell r="M913">
            <v>1.08</v>
          </cell>
          <cell r="N913">
            <v>907</v>
          </cell>
          <cell r="O913">
            <v>1.49</v>
          </cell>
          <cell r="P913">
            <v>758</v>
          </cell>
          <cell r="Q913">
            <v>0.17</v>
          </cell>
          <cell r="R913">
            <v>972</v>
          </cell>
          <cell r="S913">
            <v>7.01</v>
          </cell>
          <cell r="T913">
            <v>881</v>
          </cell>
          <cell r="U913">
            <v>69</v>
          </cell>
          <cell r="V913" t="str">
            <v xml:space="preserve">      </v>
          </cell>
          <cell r="W913" t="str">
            <v xml:space="preserve">      </v>
          </cell>
          <cell r="X913" t="str">
            <v xml:space="preserve">      </v>
          </cell>
          <cell r="Y913" t="str">
            <v xml:space="preserve">      </v>
          </cell>
          <cell r="Z913">
            <v>371</v>
          </cell>
          <cell r="AA913">
            <v>0.79</v>
          </cell>
          <cell r="AB913">
            <v>3.32</v>
          </cell>
        </row>
        <row r="914">
          <cell r="B914">
            <v>1840</v>
          </cell>
          <cell r="C914" t="str">
            <v xml:space="preserve">PLAN 2503                       </v>
          </cell>
          <cell r="D914">
            <v>10.666</v>
          </cell>
          <cell r="E914" t="str">
            <v xml:space="preserve">     </v>
          </cell>
          <cell r="F914" t="str">
            <v xml:space="preserve">    </v>
          </cell>
          <cell r="G914" t="str">
            <v xml:space="preserve">     </v>
          </cell>
          <cell r="H914" t="str">
            <v xml:space="preserve">    </v>
          </cell>
          <cell r="I914" t="str">
            <v xml:space="preserve">     </v>
          </cell>
          <cell r="J914" t="str">
            <v xml:space="preserve">    </v>
          </cell>
          <cell r="K914">
            <v>2.2400000000000002</v>
          </cell>
          <cell r="L914">
            <v>779</v>
          </cell>
          <cell r="M914">
            <v>2.3199999999999998</v>
          </cell>
          <cell r="N914">
            <v>320</v>
          </cell>
          <cell r="O914">
            <v>2.54</v>
          </cell>
          <cell r="P914">
            <v>296</v>
          </cell>
          <cell r="Q914">
            <v>1.84</v>
          </cell>
          <cell r="R914">
            <v>212</v>
          </cell>
          <cell r="S914">
            <v>7.39</v>
          </cell>
          <cell r="T914">
            <v>718</v>
          </cell>
          <cell r="U914">
            <v>39</v>
          </cell>
          <cell r="V914">
            <v>1</v>
          </cell>
          <cell r="W914" t="str">
            <v xml:space="preserve">      </v>
          </cell>
          <cell r="X914" t="str">
            <v xml:space="preserve">      </v>
          </cell>
          <cell r="Y914" t="str">
            <v xml:space="preserve">      </v>
          </cell>
          <cell r="Z914">
            <v>334</v>
          </cell>
          <cell r="AA914">
            <v>1.32</v>
          </cell>
          <cell r="AB914">
            <v>3.19</v>
          </cell>
        </row>
        <row r="915">
          <cell r="B915">
            <v>4248</v>
          </cell>
          <cell r="C915" t="str">
            <v xml:space="preserve">UNIVERSIDAD DE JAEN             </v>
          </cell>
          <cell r="D915">
            <v>1.3250999999999999</v>
          </cell>
          <cell r="E915" t="str">
            <v xml:space="preserve">     </v>
          </cell>
          <cell r="F915" t="str">
            <v xml:space="preserve">    </v>
          </cell>
          <cell r="G915" t="str">
            <v xml:space="preserve">     </v>
          </cell>
          <cell r="H915" t="str">
            <v xml:space="preserve">    </v>
          </cell>
          <cell r="I915" t="str">
            <v xml:space="preserve">     </v>
          </cell>
          <cell r="J915" t="str">
            <v xml:space="preserve">    </v>
          </cell>
          <cell r="K915">
            <v>2.2400000000000002</v>
          </cell>
          <cell r="L915">
            <v>780</v>
          </cell>
          <cell r="M915">
            <v>1.51</v>
          </cell>
          <cell r="N915">
            <v>746</v>
          </cell>
          <cell r="O915">
            <v>1.62</v>
          </cell>
          <cell r="P915">
            <v>725</v>
          </cell>
          <cell r="Q915">
            <v>1.1200000000000001</v>
          </cell>
          <cell r="R915">
            <v>575</v>
          </cell>
          <cell r="S915">
            <v>6.36</v>
          </cell>
          <cell r="T915">
            <v>1052</v>
          </cell>
          <cell r="U915">
            <v>1131</v>
          </cell>
          <cell r="V915">
            <v>39</v>
          </cell>
          <cell r="W915">
            <v>413</v>
          </cell>
          <cell r="X915">
            <v>157</v>
          </cell>
          <cell r="Y915">
            <v>256</v>
          </cell>
          <cell r="Z915">
            <v>6613</v>
          </cell>
          <cell r="AA915">
            <v>-0.81</v>
          </cell>
          <cell r="AB915">
            <v>6.81</v>
          </cell>
        </row>
        <row r="916">
          <cell r="B916">
            <v>3652</v>
          </cell>
          <cell r="C916" t="str">
            <v xml:space="preserve">AD.PUBLICA CEUTA                </v>
          </cell>
          <cell r="D916">
            <v>76.376800000000003</v>
          </cell>
          <cell r="E916" t="str">
            <v xml:space="preserve">     </v>
          </cell>
          <cell r="F916" t="str">
            <v xml:space="preserve">    </v>
          </cell>
          <cell r="G916" t="str">
            <v xml:space="preserve">     </v>
          </cell>
          <cell r="H916" t="str">
            <v xml:space="preserve">    </v>
          </cell>
          <cell r="I916" t="str">
            <v xml:space="preserve">     </v>
          </cell>
          <cell r="J916" t="str">
            <v xml:space="preserve">    </v>
          </cell>
          <cell r="K916">
            <v>2.2200000000000002</v>
          </cell>
          <cell r="L916">
            <v>783</v>
          </cell>
          <cell r="M916">
            <v>1.35</v>
          </cell>
          <cell r="N916">
            <v>803</v>
          </cell>
          <cell r="O916">
            <v>1.94</v>
          </cell>
          <cell r="P916">
            <v>619</v>
          </cell>
          <cell r="Q916">
            <v>0.39</v>
          </cell>
          <cell r="R916">
            <v>904</v>
          </cell>
          <cell r="S916">
            <v>7.77</v>
          </cell>
          <cell r="T916">
            <v>506</v>
          </cell>
          <cell r="U916">
            <v>310</v>
          </cell>
          <cell r="V916">
            <v>5</v>
          </cell>
          <cell r="W916">
            <v>26</v>
          </cell>
          <cell r="X916">
            <v>7</v>
          </cell>
          <cell r="Y916">
            <v>19</v>
          </cell>
          <cell r="Z916">
            <v>681</v>
          </cell>
          <cell r="AA916">
            <v>4.2699999999999996</v>
          </cell>
          <cell r="AB916">
            <v>6.52</v>
          </cell>
        </row>
        <row r="917">
          <cell r="B917">
            <v>4161</v>
          </cell>
          <cell r="C917" t="str">
            <v xml:space="preserve">MV-5-012-0103                   </v>
          </cell>
          <cell r="D917">
            <v>7.7156000000000002</v>
          </cell>
          <cell r="E917" t="str">
            <v xml:space="preserve">     </v>
          </cell>
          <cell r="F917" t="str">
            <v xml:space="preserve">    </v>
          </cell>
          <cell r="G917" t="str">
            <v xml:space="preserve">     </v>
          </cell>
          <cell r="H917" t="str">
            <v xml:space="preserve">    </v>
          </cell>
          <cell r="I917" t="str">
            <v xml:space="preserve">     </v>
          </cell>
          <cell r="J917" t="str">
            <v xml:space="preserve">    </v>
          </cell>
          <cell r="K917">
            <v>2.2200000000000002</v>
          </cell>
          <cell r="L917">
            <v>785</v>
          </cell>
          <cell r="M917">
            <v>1.54</v>
          </cell>
          <cell r="N917">
            <v>737</v>
          </cell>
          <cell r="O917">
            <v>2.29</v>
          </cell>
          <cell r="P917">
            <v>405</v>
          </cell>
          <cell r="Q917">
            <v>1.52</v>
          </cell>
          <cell r="R917">
            <v>357</v>
          </cell>
          <cell r="S917">
            <v>7.31</v>
          </cell>
          <cell r="T917">
            <v>763</v>
          </cell>
          <cell r="U917">
            <v>28</v>
          </cell>
          <cell r="V917" t="str">
            <v xml:space="preserve">      </v>
          </cell>
          <cell r="W917">
            <v>8</v>
          </cell>
          <cell r="X917" t="str">
            <v xml:space="preserve">      </v>
          </cell>
          <cell r="Y917">
            <v>8</v>
          </cell>
          <cell r="Z917">
            <v>235</v>
          </cell>
          <cell r="AA917">
            <v>2.4300000000000002</v>
          </cell>
          <cell r="AB917">
            <v>7.06</v>
          </cell>
        </row>
        <row r="918">
          <cell r="B918">
            <v>1651</v>
          </cell>
          <cell r="C918" t="str">
            <v xml:space="preserve">PLAN 2168                       </v>
          </cell>
          <cell r="D918">
            <v>6.5175000000000001</v>
          </cell>
          <cell r="E918" t="str">
            <v xml:space="preserve">     </v>
          </cell>
          <cell r="F918" t="str">
            <v xml:space="preserve">    </v>
          </cell>
          <cell r="G918" t="str">
            <v xml:space="preserve">     </v>
          </cell>
          <cell r="H918" t="str">
            <v xml:space="preserve">    </v>
          </cell>
          <cell r="I918" t="str">
            <v xml:space="preserve">     </v>
          </cell>
          <cell r="J918" t="str">
            <v xml:space="preserve">    </v>
          </cell>
          <cell r="K918">
            <v>2.21</v>
          </cell>
          <cell r="L918">
            <v>790</v>
          </cell>
          <cell r="M918">
            <v>2.36</v>
          </cell>
          <cell r="N918">
            <v>302</v>
          </cell>
          <cell r="O918">
            <v>2.5499999999999998</v>
          </cell>
          <cell r="P918">
            <v>290</v>
          </cell>
          <cell r="Q918">
            <v>1.84</v>
          </cell>
          <cell r="R918">
            <v>215</v>
          </cell>
          <cell r="S918">
            <v>7.2</v>
          </cell>
          <cell r="T918">
            <v>804</v>
          </cell>
          <cell r="U918">
            <v>59</v>
          </cell>
          <cell r="V918">
            <v>1</v>
          </cell>
          <cell r="W918" t="str">
            <v xml:space="preserve">      </v>
          </cell>
          <cell r="X918" t="str">
            <v xml:space="preserve">      </v>
          </cell>
          <cell r="Y918" t="str">
            <v xml:space="preserve">      </v>
          </cell>
          <cell r="Z918">
            <v>928</v>
          </cell>
          <cell r="AA918">
            <v>1.04</v>
          </cell>
          <cell r="AB918">
            <v>2.87</v>
          </cell>
        </row>
        <row r="919">
          <cell r="B919">
            <v>3561</v>
          </cell>
          <cell r="C919" t="str">
            <v xml:space="preserve">CAIXABANK EQUILIB.EMPRESA       </v>
          </cell>
          <cell r="D919">
            <v>15.0878</v>
          </cell>
          <cell r="E919" t="str">
            <v xml:space="preserve">     </v>
          </cell>
          <cell r="F919" t="str">
            <v xml:space="preserve">    </v>
          </cell>
          <cell r="G919" t="str">
            <v xml:space="preserve">     </v>
          </cell>
          <cell r="H919" t="str">
            <v xml:space="preserve">    </v>
          </cell>
          <cell r="I919" t="str">
            <v xml:space="preserve">     </v>
          </cell>
          <cell r="J919" t="str">
            <v xml:space="preserve">    </v>
          </cell>
          <cell r="K919">
            <v>2.2000000000000002</v>
          </cell>
          <cell r="L919">
            <v>792</v>
          </cell>
          <cell r="M919">
            <v>1.17</v>
          </cell>
          <cell r="N919">
            <v>873</v>
          </cell>
          <cell r="O919">
            <v>1.07</v>
          </cell>
          <cell r="P919">
            <v>852</v>
          </cell>
          <cell r="Q919">
            <v>-0.36</v>
          </cell>
          <cell r="R919">
            <v>1102</v>
          </cell>
          <cell r="S919">
            <v>6.55</v>
          </cell>
          <cell r="T919">
            <v>993</v>
          </cell>
          <cell r="U919">
            <v>3760</v>
          </cell>
          <cell r="V919">
            <v>61</v>
          </cell>
          <cell r="W919">
            <v>1087</v>
          </cell>
          <cell r="X919">
            <v>332</v>
          </cell>
          <cell r="Y919">
            <v>755</v>
          </cell>
          <cell r="Z919">
            <v>32428</v>
          </cell>
          <cell r="AA919">
            <v>1.72</v>
          </cell>
          <cell r="AB919">
            <v>3.84</v>
          </cell>
        </row>
        <row r="920">
          <cell r="B920">
            <v>3486</v>
          </cell>
          <cell r="C920" t="str">
            <v xml:space="preserve">VISOGSA                         </v>
          </cell>
          <cell r="D920">
            <v>75.986000000000004</v>
          </cell>
          <cell r="E920" t="str">
            <v xml:space="preserve">     </v>
          </cell>
          <cell r="F920" t="str">
            <v xml:space="preserve">    </v>
          </cell>
          <cell r="G920" t="str">
            <v xml:space="preserve">     </v>
          </cell>
          <cell r="H920" t="str">
            <v xml:space="preserve">    </v>
          </cell>
          <cell r="I920" t="str">
            <v xml:space="preserve">     </v>
          </cell>
          <cell r="J920" t="str">
            <v xml:space="preserve">    </v>
          </cell>
          <cell r="K920">
            <v>2.19</v>
          </cell>
          <cell r="L920">
            <v>793</v>
          </cell>
          <cell r="M920">
            <v>1.3</v>
          </cell>
          <cell r="N920">
            <v>823</v>
          </cell>
          <cell r="O920">
            <v>1.84</v>
          </cell>
          <cell r="P920">
            <v>654</v>
          </cell>
          <cell r="Q920">
            <v>0.27</v>
          </cell>
          <cell r="R920">
            <v>952</v>
          </cell>
          <cell r="S920">
            <v>8.07</v>
          </cell>
          <cell r="T920">
            <v>417</v>
          </cell>
          <cell r="U920">
            <v>27</v>
          </cell>
          <cell r="V920">
            <v>1</v>
          </cell>
          <cell r="W920" t="str">
            <v xml:space="preserve">      </v>
          </cell>
          <cell r="X920" t="str">
            <v xml:space="preserve">      </v>
          </cell>
          <cell r="Y920" t="str">
            <v xml:space="preserve">      </v>
          </cell>
          <cell r="Z920">
            <v>280</v>
          </cell>
          <cell r="AA920">
            <v>0.56000000000000005</v>
          </cell>
          <cell r="AB920">
            <v>2.82</v>
          </cell>
        </row>
        <row r="921">
          <cell r="B921">
            <v>3484</v>
          </cell>
          <cell r="C921" t="str">
            <v xml:space="preserve">PC PUBL.CIU.AUTON.MELILLA       </v>
          </cell>
          <cell r="D921">
            <v>1.5940000000000001</v>
          </cell>
          <cell r="E921" t="str">
            <v xml:space="preserve">     </v>
          </cell>
          <cell r="F921" t="str">
            <v xml:space="preserve">    </v>
          </cell>
          <cell r="G921" t="str">
            <v xml:space="preserve">     </v>
          </cell>
          <cell r="H921" t="str">
            <v xml:space="preserve">    </v>
          </cell>
          <cell r="I921" t="str">
            <v xml:space="preserve">     </v>
          </cell>
          <cell r="J921" t="str">
            <v xml:space="preserve">    </v>
          </cell>
          <cell r="K921">
            <v>2.1800000000000002</v>
          </cell>
          <cell r="L921">
            <v>798</v>
          </cell>
          <cell r="M921">
            <v>0.65</v>
          </cell>
          <cell r="N921">
            <v>985</v>
          </cell>
          <cell r="O921">
            <v>-0.04</v>
          </cell>
          <cell r="P921">
            <v>1105</v>
          </cell>
          <cell r="Q921">
            <v>-0.5</v>
          </cell>
          <cell r="R921">
            <v>1124</v>
          </cell>
          <cell r="S921">
            <v>5.95</v>
          </cell>
          <cell r="T921">
            <v>1115</v>
          </cell>
          <cell r="U921">
            <v>945</v>
          </cell>
          <cell r="V921">
            <v>26</v>
          </cell>
          <cell r="W921" t="str">
            <v xml:space="preserve">      </v>
          </cell>
          <cell r="X921">
            <v>26</v>
          </cell>
          <cell r="Y921">
            <v>-26</v>
          </cell>
          <cell r="Z921">
            <v>1267</v>
          </cell>
          <cell r="AA921">
            <v>-0.65</v>
          </cell>
          <cell r="AB921">
            <v>0.53</v>
          </cell>
        </row>
        <row r="922">
          <cell r="B922">
            <v>3997</v>
          </cell>
          <cell r="C922" t="str">
            <v xml:space="preserve">MV-5-012-0089                   </v>
          </cell>
          <cell r="D922">
            <v>7.6882000000000001</v>
          </cell>
          <cell r="E922" t="str">
            <v xml:space="preserve">     </v>
          </cell>
          <cell r="F922" t="str">
            <v xml:space="preserve">    </v>
          </cell>
          <cell r="G922" t="str">
            <v xml:space="preserve">     </v>
          </cell>
          <cell r="H922" t="str">
            <v xml:space="preserve">    </v>
          </cell>
          <cell r="I922" t="str">
            <v xml:space="preserve">     </v>
          </cell>
          <cell r="J922" t="str">
            <v xml:space="preserve">    </v>
          </cell>
          <cell r="K922">
            <v>2.1800000000000002</v>
          </cell>
          <cell r="L922">
            <v>796</v>
          </cell>
          <cell r="M922">
            <v>1.49</v>
          </cell>
          <cell r="N922">
            <v>760</v>
          </cell>
          <cell r="O922">
            <v>2.1800000000000002</v>
          </cell>
          <cell r="P922">
            <v>468</v>
          </cell>
          <cell r="Q922">
            <v>1.42</v>
          </cell>
          <cell r="R922">
            <v>428</v>
          </cell>
          <cell r="S922">
            <v>7.23</v>
          </cell>
          <cell r="T922">
            <v>795</v>
          </cell>
          <cell r="U922">
            <v>219</v>
          </cell>
          <cell r="V922" t="str">
            <v xml:space="preserve">      </v>
          </cell>
          <cell r="W922">
            <v>34</v>
          </cell>
          <cell r="X922">
            <v>3</v>
          </cell>
          <cell r="Y922">
            <v>31</v>
          </cell>
          <cell r="Z922">
            <v>132</v>
          </cell>
          <cell r="AA922">
            <v>-0.01</v>
          </cell>
          <cell r="AB922">
            <v>36.78</v>
          </cell>
        </row>
        <row r="923">
          <cell r="B923">
            <v>3116</v>
          </cell>
          <cell r="C923" t="str">
            <v xml:space="preserve">CEMENTOS COSMOS                 </v>
          </cell>
          <cell r="D923">
            <v>243.5752</v>
          </cell>
          <cell r="E923" t="str">
            <v xml:space="preserve">     </v>
          </cell>
          <cell r="F923" t="str">
            <v xml:space="preserve">    </v>
          </cell>
          <cell r="G923" t="str">
            <v xml:space="preserve">     </v>
          </cell>
          <cell r="H923" t="str">
            <v xml:space="preserve">    </v>
          </cell>
          <cell r="I923" t="str">
            <v xml:space="preserve">     </v>
          </cell>
          <cell r="J923" t="str">
            <v xml:space="preserve">    </v>
          </cell>
          <cell r="K923">
            <v>2.17</v>
          </cell>
          <cell r="L923">
            <v>799</v>
          </cell>
          <cell r="M923">
            <v>1.43</v>
          </cell>
          <cell r="N923">
            <v>776</v>
          </cell>
          <cell r="O923">
            <v>0.82</v>
          </cell>
          <cell r="P923">
            <v>940</v>
          </cell>
          <cell r="Q923">
            <v>0.61</v>
          </cell>
          <cell r="R923">
            <v>822</v>
          </cell>
          <cell r="S923">
            <v>7.77</v>
          </cell>
          <cell r="T923">
            <v>500</v>
          </cell>
          <cell r="U923">
            <v>351</v>
          </cell>
          <cell r="V923">
            <v>23</v>
          </cell>
          <cell r="W923">
            <v>386</v>
          </cell>
          <cell r="X923">
            <v>117</v>
          </cell>
          <cell r="Y923">
            <v>269</v>
          </cell>
          <cell r="Z923">
            <v>11563</v>
          </cell>
          <cell r="AA923">
            <v>1.64</v>
          </cell>
          <cell r="AB923">
            <v>5.19</v>
          </cell>
        </row>
        <row r="924">
          <cell r="B924">
            <v>1873</v>
          </cell>
          <cell r="C924" t="str">
            <v xml:space="preserve">BOVIS PROJECT MANAGEMENT        </v>
          </cell>
          <cell r="D924">
            <v>13.096399999999999</v>
          </cell>
          <cell r="E924" t="str">
            <v xml:space="preserve">     </v>
          </cell>
          <cell r="F924" t="str">
            <v xml:space="preserve">    </v>
          </cell>
          <cell r="G924" t="str">
            <v xml:space="preserve">     </v>
          </cell>
          <cell r="H924" t="str">
            <v xml:space="preserve">    </v>
          </cell>
          <cell r="I924" t="str">
            <v xml:space="preserve">     </v>
          </cell>
          <cell r="J924" t="str">
            <v xml:space="preserve">    </v>
          </cell>
          <cell r="K924">
            <v>2.16</v>
          </cell>
          <cell r="L924">
            <v>800</v>
          </cell>
          <cell r="M924">
            <v>1.35</v>
          </cell>
          <cell r="N924">
            <v>802</v>
          </cell>
          <cell r="O924">
            <v>1.46</v>
          </cell>
          <cell r="P924">
            <v>770</v>
          </cell>
          <cell r="Q924">
            <v>1.27</v>
          </cell>
          <cell r="R924">
            <v>497</v>
          </cell>
          <cell r="S924">
            <v>6.94</v>
          </cell>
          <cell r="T924">
            <v>898</v>
          </cell>
          <cell r="U924">
            <v>56</v>
          </cell>
          <cell r="V924">
            <v>1</v>
          </cell>
          <cell r="W924">
            <v>59</v>
          </cell>
          <cell r="X924" t="str">
            <v xml:space="preserve">      </v>
          </cell>
          <cell r="Y924">
            <v>59</v>
          </cell>
          <cell r="Z924">
            <v>2706</v>
          </cell>
          <cell r="AA924">
            <v>1.39</v>
          </cell>
          <cell r="AB924">
            <v>5.32</v>
          </cell>
        </row>
        <row r="925">
          <cell r="B925">
            <v>4027</v>
          </cell>
          <cell r="C925" t="str">
            <v xml:space="preserve">UNI.CASTILLA LA MANCHA          </v>
          </cell>
          <cell r="D925">
            <v>1.2951999999999999</v>
          </cell>
          <cell r="E925" t="str">
            <v xml:space="preserve">     </v>
          </cell>
          <cell r="F925" t="str">
            <v xml:space="preserve">    </v>
          </cell>
          <cell r="G925" t="str">
            <v xml:space="preserve">     </v>
          </cell>
          <cell r="H925" t="str">
            <v xml:space="preserve">    </v>
          </cell>
          <cell r="I925" t="str">
            <v xml:space="preserve">     </v>
          </cell>
          <cell r="J925" t="str">
            <v xml:space="preserve">    </v>
          </cell>
          <cell r="K925">
            <v>2.12</v>
          </cell>
          <cell r="L925">
            <v>806</v>
          </cell>
          <cell r="M925">
            <v>1.42</v>
          </cell>
          <cell r="N925">
            <v>780</v>
          </cell>
          <cell r="O925">
            <v>1.51</v>
          </cell>
          <cell r="P925">
            <v>753</v>
          </cell>
          <cell r="Q925">
            <v>1</v>
          </cell>
          <cell r="R925">
            <v>634</v>
          </cell>
          <cell r="S925">
            <v>6.22</v>
          </cell>
          <cell r="T925">
            <v>1077</v>
          </cell>
          <cell r="U925">
            <v>2812</v>
          </cell>
          <cell r="V925">
            <v>5</v>
          </cell>
          <cell r="W925">
            <v>4</v>
          </cell>
          <cell r="X925">
            <v>55</v>
          </cell>
          <cell r="Y925">
            <v>-51</v>
          </cell>
          <cell r="Z925">
            <v>3980</v>
          </cell>
          <cell r="AA925">
            <v>-0.15</v>
          </cell>
          <cell r="AB925">
            <v>1.26</v>
          </cell>
        </row>
        <row r="926">
          <cell r="B926">
            <v>4175</v>
          </cell>
          <cell r="C926" t="str">
            <v xml:space="preserve">UNIPLAN PROMO.CONJUNTA          </v>
          </cell>
          <cell r="D926">
            <v>1.2999999999999999E-2</v>
          </cell>
          <cell r="E926" t="str">
            <v xml:space="preserve">     </v>
          </cell>
          <cell r="F926" t="str">
            <v xml:space="preserve">    </v>
          </cell>
          <cell r="G926" t="str">
            <v xml:space="preserve">     </v>
          </cell>
          <cell r="H926" t="str">
            <v xml:space="preserve">    </v>
          </cell>
          <cell r="I926" t="str">
            <v xml:space="preserve">     </v>
          </cell>
          <cell r="J926" t="str">
            <v xml:space="preserve">    </v>
          </cell>
          <cell r="K926">
            <v>2.11</v>
          </cell>
          <cell r="L926">
            <v>807</v>
          </cell>
          <cell r="M926">
            <v>0.8</v>
          </cell>
          <cell r="N926">
            <v>962</v>
          </cell>
          <cell r="O926">
            <v>0.63</v>
          </cell>
          <cell r="P926">
            <v>978</v>
          </cell>
          <cell r="Q926">
            <v>-0.26</v>
          </cell>
          <cell r="R926">
            <v>1085</v>
          </cell>
          <cell r="S926">
            <v>6.56</v>
          </cell>
          <cell r="T926">
            <v>990</v>
          </cell>
          <cell r="U926">
            <v>14</v>
          </cell>
          <cell r="V926" t="str">
            <v xml:space="preserve">      </v>
          </cell>
          <cell r="W926">
            <v>2</v>
          </cell>
          <cell r="X926" t="str">
            <v xml:space="preserve">      </v>
          </cell>
          <cell r="Y926">
            <v>2</v>
          </cell>
          <cell r="Z926">
            <v>52</v>
          </cell>
          <cell r="AA926">
            <v>2.06</v>
          </cell>
          <cell r="AB926">
            <v>5.56</v>
          </cell>
        </row>
        <row r="927">
          <cell r="B927">
            <v>3988</v>
          </cell>
          <cell r="C927" t="str">
            <v xml:space="preserve">UNIVERSID.EXTREMADURA           </v>
          </cell>
          <cell r="D927">
            <v>1.2869999999999999</v>
          </cell>
          <cell r="E927" t="str">
            <v xml:space="preserve">     </v>
          </cell>
          <cell r="F927" t="str">
            <v xml:space="preserve">    </v>
          </cell>
          <cell r="G927" t="str">
            <v xml:space="preserve">     </v>
          </cell>
          <cell r="H927" t="str">
            <v xml:space="preserve">    </v>
          </cell>
          <cell r="I927" t="str">
            <v xml:space="preserve">     </v>
          </cell>
          <cell r="J927" t="str">
            <v xml:space="preserve">    </v>
          </cell>
          <cell r="K927">
            <v>2.09</v>
          </cell>
          <cell r="L927">
            <v>809</v>
          </cell>
          <cell r="M927">
            <v>1.37</v>
          </cell>
          <cell r="N927">
            <v>794</v>
          </cell>
          <cell r="O927">
            <v>1.45</v>
          </cell>
          <cell r="P927">
            <v>774</v>
          </cell>
          <cell r="Q927">
            <v>0.94</v>
          </cell>
          <cell r="R927">
            <v>661</v>
          </cell>
          <cell r="S927">
            <v>6.15</v>
          </cell>
          <cell r="T927">
            <v>1088</v>
          </cell>
          <cell r="U927">
            <v>891</v>
          </cell>
          <cell r="V927">
            <v>34</v>
          </cell>
          <cell r="W927">
            <v>27</v>
          </cell>
          <cell r="X927">
            <v>142</v>
          </cell>
          <cell r="Y927">
            <v>-115</v>
          </cell>
          <cell r="Z927">
            <v>3060</v>
          </cell>
          <cell r="AA927">
            <v>-1.32</v>
          </cell>
          <cell r="AB927">
            <v>-1.3</v>
          </cell>
        </row>
        <row r="928">
          <cell r="B928">
            <v>4025</v>
          </cell>
          <cell r="C928" t="str">
            <v xml:space="preserve">EXCMA.DIPUTACION LEON           </v>
          </cell>
          <cell r="D928">
            <v>8.2369000000000003</v>
          </cell>
          <cell r="E928" t="str">
            <v xml:space="preserve">     </v>
          </cell>
          <cell r="F928" t="str">
            <v xml:space="preserve">    </v>
          </cell>
          <cell r="G928" t="str">
            <v xml:space="preserve">     </v>
          </cell>
          <cell r="H928" t="str">
            <v xml:space="preserve">    </v>
          </cell>
          <cell r="I928" t="str">
            <v xml:space="preserve">     </v>
          </cell>
          <cell r="J928" t="str">
            <v xml:space="preserve">    </v>
          </cell>
          <cell r="K928">
            <v>2.09</v>
          </cell>
          <cell r="L928">
            <v>811</v>
          </cell>
          <cell r="M928">
            <v>1.3</v>
          </cell>
          <cell r="N928">
            <v>825</v>
          </cell>
          <cell r="O928">
            <v>1.19</v>
          </cell>
          <cell r="P928">
            <v>833</v>
          </cell>
          <cell r="Q928">
            <v>0.33</v>
          </cell>
          <cell r="R928">
            <v>917</v>
          </cell>
          <cell r="S928">
            <v>7.11</v>
          </cell>
          <cell r="T928">
            <v>825</v>
          </cell>
          <cell r="U928">
            <v>1137</v>
          </cell>
          <cell r="V928">
            <v>45</v>
          </cell>
          <cell r="W928">
            <v>3</v>
          </cell>
          <cell r="X928">
            <v>29</v>
          </cell>
          <cell r="Y928">
            <v>-26</v>
          </cell>
          <cell r="Z928">
            <v>1467</v>
          </cell>
          <cell r="AA928">
            <v>-0.69</v>
          </cell>
          <cell r="AB928">
            <v>2.09</v>
          </cell>
        </row>
        <row r="929">
          <cell r="B929">
            <v>4263</v>
          </cell>
          <cell r="C929" t="str">
            <v xml:space="preserve">MV-5-012-0108                   </v>
          </cell>
          <cell r="D929">
            <v>8.3026</v>
          </cell>
          <cell r="E929" t="str">
            <v xml:space="preserve">     </v>
          </cell>
          <cell r="F929" t="str">
            <v xml:space="preserve">    </v>
          </cell>
          <cell r="G929" t="str">
            <v xml:space="preserve">     </v>
          </cell>
          <cell r="H929" t="str">
            <v xml:space="preserve">    </v>
          </cell>
          <cell r="I929" t="str">
            <v xml:space="preserve">     </v>
          </cell>
          <cell r="J929" t="str">
            <v xml:space="preserve">    </v>
          </cell>
          <cell r="K929">
            <v>2.09</v>
          </cell>
          <cell r="L929">
            <v>810</v>
          </cell>
          <cell r="M929">
            <v>1.37</v>
          </cell>
          <cell r="N929">
            <v>792</v>
          </cell>
          <cell r="O929">
            <v>1.99</v>
          </cell>
          <cell r="P929">
            <v>579</v>
          </cell>
          <cell r="Q929">
            <v>1.51</v>
          </cell>
          <cell r="R929">
            <v>358</v>
          </cell>
          <cell r="S929">
            <v>7.27</v>
          </cell>
          <cell r="T929">
            <v>774</v>
          </cell>
          <cell r="U929">
            <v>11</v>
          </cell>
          <cell r="V929" t="str">
            <v xml:space="preserve">      </v>
          </cell>
          <cell r="W929" t="str">
            <v xml:space="preserve">      </v>
          </cell>
          <cell r="X929" t="str">
            <v xml:space="preserve">      </v>
          </cell>
          <cell r="Y929" t="str">
            <v xml:space="preserve">      </v>
          </cell>
          <cell r="Z929">
            <v>22</v>
          </cell>
          <cell r="AA929">
            <v>0.75</v>
          </cell>
          <cell r="AB929">
            <v>3.21</v>
          </cell>
        </row>
        <row r="930">
          <cell r="B930">
            <v>263</v>
          </cell>
          <cell r="C930" t="str">
            <v xml:space="preserve">PLAN 1649                       </v>
          </cell>
          <cell r="D930">
            <v>23.648800000000001</v>
          </cell>
          <cell r="E930" t="str">
            <v xml:space="preserve">     </v>
          </cell>
          <cell r="F930" t="str">
            <v xml:space="preserve">    </v>
          </cell>
          <cell r="G930" t="str">
            <v xml:space="preserve">     </v>
          </cell>
          <cell r="H930" t="str">
            <v xml:space="preserve">    </v>
          </cell>
          <cell r="I930" t="str">
            <v xml:space="preserve">     </v>
          </cell>
          <cell r="J930" t="str">
            <v xml:space="preserve">    </v>
          </cell>
          <cell r="K930">
            <v>2.0499999999999998</v>
          </cell>
          <cell r="L930">
            <v>814</v>
          </cell>
          <cell r="M930">
            <v>1.93</v>
          </cell>
          <cell r="N930">
            <v>533</v>
          </cell>
          <cell r="O930">
            <v>2.82</v>
          </cell>
          <cell r="P930">
            <v>189</v>
          </cell>
          <cell r="Q930">
            <v>0.92</v>
          </cell>
          <cell r="R930">
            <v>673</v>
          </cell>
          <cell r="S930">
            <v>7.56</v>
          </cell>
          <cell r="T930">
            <v>622</v>
          </cell>
          <cell r="U930">
            <v>40</v>
          </cell>
          <cell r="V930">
            <v>4</v>
          </cell>
          <cell r="W930">
            <v>55</v>
          </cell>
          <cell r="X930">
            <v>30</v>
          </cell>
          <cell r="Y930">
            <v>25</v>
          </cell>
          <cell r="Z930">
            <v>2482</v>
          </cell>
          <cell r="AA930">
            <v>12.54</v>
          </cell>
          <cell r="AB930">
            <v>17.649999999999999</v>
          </cell>
        </row>
        <row r="931">
          <cell r="B931">
            <v>824</v>
          </cell>
          <cell r="C931" t="str">
            <v xml:space="preserve">PLAN 1685                       </v>
          </cell>
          <cell r="D931">
            <v>13.2265</v>
          </cell>
          <cell r="E931" t="str">
            <v xml:space="preserve">     </v>
          </cell>
          <cell r="F931" t="str">
            <v xml:space="preserve">    </v>
          </cell>
          <cell r="G931" t="str">
            <v xml:space="preserve">     </v>
          </cell>
          <cell r="H931" t="str">
            <v xml:space="preserve">    </v>
          </cell>
          <cell r="I931" t="str">
            <v xml:space="preserve">     </v>
          </cell>
          <cell r="J931" t="str">
            <v xml:space="preserve">    </v>
          </cell>
          <cell r="K931">
            <v>2.04</v>
          </cell>
          <cell r="L931">
            <v>816</v>
          </cell>
          <cell r="M931">
            <v>2.09</v>
          </cell>
          <cell r="N931">
            <v>449</v>
          </cell>
          <cell r="O931">
            <v>3.4</v>
          </cell>
          <cell r="P931">
            <v>116</v>
          </cell>
          <cell r="Q931">
            <v>2.06</v>
          </cell>
          <cell r="R931">
            <v>151</v>
          </cell>
          <cell r="S931">
            <v>8.19</v>
          </cell>
          <cell r="T931">
            <v>384</v>
          </cell>
          <cell r="U931">
            <v>269</v>
          </cell>
          <cell r="V931">
            <v>19</v>
          </cell>
          <cell r="W931">
            <v>132</v>
          </cell>
          <cell r="X931">
            <v>375</v>
          </cell>
          <cell r="Y931">
            <v>-243</v>
          </cell>
          <cell r="Z931">
            <v>5026</v>
          </cell>
          <cell r="AA931">
            <v>1.77</v>
          </cell>
          <cell r="AB931">
            <v>0.39</v>
          </cell>
        </row>
        <row r="932">
          <cell r="B932">
            <v>1644</v>
          </cell>
          <cell r="C932" t="str">
            <v xml:space="preserve">PLAN 2203                       </v>
          </cell>
          <cell r="D932">
            <v>9.1074000000000002</v>
          </cell>
          <cell r="E932" t="str">
            <v xml:space="preserve">     </v>
          </cell>
          <cell r="F932" t="str">
            <v xml:space="preserve">    </v>
          </cell>
          <cell r="G932" t="str">
            <v xml:space="preserve">     </v>
          </cell>
          <cell r="H932" t="str">
            <v xml:space="preserve">    </v>
          </cell>
          <cell r="I932" t="str">
            <v xml:space="preserve">     </v>
          </cell>
          <cell r="J932" t="str">
            <v xml:space="preserve">    </v>
          </cell>
          <cell r="K932">
            <v>2.04</v>
          </cell>
          <cell r="L932">
            <v>818</v>
          </cell>
          <cell r="M932">
            <v>1.89</v>
          </cell>
          <cell r="N932">
            <v>571</v>
          </cell>
          <cell r="O932">
            <v>2.82</v>
          </cell>
          <cell r="P932">
            <v>190</v>
          </cell>
          <cell r="Q932">
            <v>0.89</v>
          </cell>
          <cell r="R932">
            <v>689</v>
          </cell>
          <cell r="S932">
            <v>7.53</v>
          </cell>
          <cell r="T932">
            <v>639</v>
          </cell>
          <cell r="U932">
            <v>384</v>
          </cell>
          <cell r="V932">
            <v>10</v>
          </cell>
          <cell r="W932" t="str">
            <v xml:space="preserve">      </v>
          </cell>
          <cell r="X932">
            <v>111</v>
          </cell>
          <cell r="Y932">
            <v>-111</v>
          </cell>
          <cell r="Z932">
            <v>3694</v>
          </cell>
          <cell r="AA932">
            <v>-0.36</v>
          </cell>
          <cell r="AB932">
            <v>0.11</v>
          </cell>
        </row>
        <row r="933">
          <cell r="B933">
            <v>3836</v>
          </cell>
          <cell r="C933" t="str">
            <v xml:space="preserve">MV-5-012-0084                   </v>
          </cell>
          <cell r="D933">
            <v>9.3033999999999999</v>
          </cell>
          <cell r="E933" t="str">
            <v xml:space="preserve">     </v>
          </cell>
          <cell r="F933" t="str">
            <v xml:space="preserve">    </v>
          </cell>
          <cell r="G933" t="str">
            <v xml:space="preserve">     </v>
          </cell>
          <cell r="H933" t="str">
            <v xml:space="preserve">    </v>
          </cell>
          <cell r="I933" t="str">
            <v xml:space="preserve">     </v>
          </cell>
          <cell r="J933" t="str">
            <v xml:space="preserve">    </v>
          </cell>
          <cell r="K933">
            <v>2.04</v>
          </cell>
          <cell r="L933">
            <v>817</v>
          </cell>
          <cell r="M933">
            <v>1.37</v>
          </cell>
          <cell r="N933">
            <v>795</v>
          </cell>
          <cell r="O933">
            <v>2.16</v>
          </cell>
          <cell r="P933">
            <v>483</v>
          </cell>
          <cell r="Q933">
            <v>1.47</v>
          </cell>
          <cell r="R933">
            <v>378</v>
          </cell>
          <cell r="S933">
            <v>7.18</v>
          </cell>
          <cell r="T933">
            <v>807</v>
          </cell>
          <cell r="U933">
            <v>8</v>
          </cell>
          <cell r="V933" t="str">
            <v xml:space="preserve">      </v>
          </cell>
          <cell r="W933" t="str">
            <v xml:space="preserve">      </v>
          </cell>
          <cell r="X933" t="str">
            <v xml:space="preserve">      </v>
          </cell>
          <cell r="Y933" t="str">
            <v xml:space="preserve">      </v>
          </cell>
          <cell r="Z933">
            <v>43</v>
          </cell>
          <cell r="AA933">
            <v>1.93</v>
          </cell>
          <cell r="AB933">
            <v>5.24</v>
          </cell>
        </row>
        <row r="934">
          <cell r="B934">
            <v>3800</v>
          </cell>
          <cell r="C934" t="str">
            <v xml:space="preserve">DIPUTACION DE VALENCIA          </v>
          </cell>
          <cell r="D934">
            <v>2.0941000000000001</v>
          </cell>
          <cell r="E934" t="str">
            <v xml:space="preserve">     </v>
          </cell>
          <cell r="F934" t="str">
            <v xml:space="preserve">    </v>
          </cell>
          <cell r="G934" t="str">
            <v xml:space="preserve">     </v>
          </cell>
          <cell r="H934" t="str">
            <v xml:space="preserve">    </v>
          </cell>
          <cell r="I934" t="str">
            <v xml:space="preserve">     </v>
          </cell>
          <cell r="J934" t="str">
            <v xml:space="preserve">    </v>
          </cell>
          <cell r="K934">
            <v>2.02</v>
          </cell>
          <cell r="L934">
            <v>821</v>
          </cell>
          <cell r="M934">
            <v>1.19</v>
          </cell>
          <cell r="N934">
            <v>859</v>
          </cell>
          <cell r="O934">
            <v>0.51</v>
          </cell>
          <cell r="P934">
            <v>1005</v>
          </cell>
          <cell r="Q934">
            <v>7.0000000000000007E-2</v>
          </cell>
          <cell r="R934">
            <v>1001</v>
          </cell>
          <cell r="S934">
            <v>6.49</v>
          </cell>
          <cell r="T934">
            <v>1010</v>
          </cell>
          <cell r="U934">
            <v>1554</v>
          </cell>
          <cell r="V934">
            <v>41</v>
          </cell>
          <cell r="W934">
            <v>4</v>
          </cell>
          <cell r="X934">
            <v>112</v>
          </cell>
          <cell r="Y934">
            <v>-108</v>
          </cell>
          <cell r="Z934">
            <v>3409</v>
          </cell>
          <cell r="AA934">
            <v>13.14</v>
          </cell>
          <cell r="AB934">
            <v>12.68</v>
          </cell>
        </row>
        <row r="935">
          <cell r="B935">
            <v>2004</v>
          </cell>
          <cell r="C935" t="str">
            <v xml:space="preserve">PLAN 2876                       </v>
          </cell>
          <cell r="D935">
            <v>14.592599999999999</v>
          </cell>
          <cell r="E935" t="str">
            <v xml:space="preserve">     </v>
          </cell>
          <cell r="F935" t="str">
            <v xml:space="preserve">    </v>
          </cell>
          <cell r="G935" t="str">
            <v xml:space="preserve">     </v>
          </cell>
          <cell r="H935" t="str">
            <v xml:space="preserve">    </v>
          </cell>
          <cell r="I935" t="str">
            <v xml:space="preserve">     </v>
          </cell>
          <cell r="J935" t="str">
            <v xml:space="preserve">    </v>
          </cell>
          <cell r="K935">
            <v>2.0099999999999998</v>
          </cell>
          <cell r="L935">
            <v>822</v>
          </cell>
          <cell r="M935">
            <v>1.9</v>
          </cell>
          <cell r="N935">
            <v>563</v>
          </cell>
          <cell r="O935">
            <v>2.83</v>
          </cell>
          <cell r="P935">
            <v>183</v>
          </cell>
          <cell r="Q935">
            <v>0.9</v>
          </cell>
          <cell r="R935">
            <v>686</v>
          </cell>
          <cell r="S935">
            <v>7.53</v>
          </cell>
          <cell r="T935">
            <v>640</v>
          </cell>
          <cell r="U935">
            <v>15</v>
          </cell>
          <cell r="V935">
            <v>1</v>
          </cell>
          <cell r="W935">
            <v>14</v>
          </cell>
          <cell r="X935" t="str">
            <v xml:space="preserve">      </v>
          </cell>
          <cell r="Y935">
            <v>14</v>
          </cell>
          <cell r="Z935">
            <v>523</v>
          </cell>
          <cell r="AA935">
            <v>2.54</v>
          </cell>
          <cell r="AB935">
            <v>6.29</v>
          </cell>
        </row>
        <row r="936">
          <cell r="B936">
            <v>4016</v>
          </cell>
          <cell r="C936" t="str">
            <v xml:space="preserve">PLAN 3066                       </v>
          </cell>
          <cell r="D936">
            <v>12.5966</v>
          </cell>
          <cell r="E936" t="str">
            <v xml:space="preserve">     </v>
          </cell>
          <cell r="F936" t="str">
            <v xml:space="preserve">    </v>
          </cell>
          <cell r="G936" t="str">
            <v xml:space="preserve">     </v>
          </cell>
          <cell r="H936" t="str">
            <v xml:space="preserve">    </v>
          </cell>
          <cell r="I936" t="str">
            <v xml:space="preserve">     </v>
          </cell>
          <cell r="J936" t="str">
            <v xml:space="preserve">    </v>
          </cell>
          <cell r="K936">
            <v>1.99</v>
          </cell>
          <cell r="L936">
            <v>825</v>
          </cell>
          <cell r="M936">
            <v>1.87</v>
          </cell>
          <cell r="N936">
            <v>578</v>
          </cell>
          <cell r="O936">
            <v>2.59</v>
          </cell>
          <cell r="P936">
            <v>272</v>
          </cell>
          <cell r="Q936">
            <v>1.88</v>
          </cell>
          <cell r="R936">
            <v>198</v>
          </cell>
          <cell r="S936">
            <v>7.25</v>
          </cell>
          <cell r="T936">
            <v>786</v>
          </cell>
          <cell r="U936">
            <v>586</v>
          </cell>
          <cell r="V936">
            <v>6</v>
          </cell>
          <cell r="W936">
            <v>897</v>
          </cell>
          <cell r="X936">
            <v>221</v>
          </cell>
          <cell r="Y936">
            <v>676</v>
          </cell>
          <cell r="Z936">
            <v>9997</v>
          </cell>
          <cell r="AA936">
            <v>5.32</v>
          </cell>
          <cell r="AB936">
            <v>9.17</v>
          </cell>
        </row>
        <row r="937">
          <cell r="B937">
            <v>3353</v>
          </cell>
          <cell r="C937" t="str">
            <v xml:space="preserve">PLAN 5200                       </v>
          </cell>
          <cell r="D937">
            <v>14.613799999999999</v>
          </cell>
          <cell r="E937" t="str">
            <v xml:space="preserve">     </v>
          </cell>
          <cell r="F937" t="str">
            <v xml:space="preserve">    </v>
          </cell>
          <cell r="G937" t="str">
            <v xml:space="preserve">     </v>
          </cell>
          <cell r="H937" t="str">
            <v xml:space="preserve">    </v>
          </cell>
          <cell r="I937" t="str">
            <v xml:space="preserve">     </v>
          </cell>
          <cell r="J937" t="str">
            <v xml:space="preserve">    </v>
          </cell>
          <cell r="K937">
            <v>1.98</v>
          </cell>
          <cell r="L937">
            <v>828</v>
          </cell>
          <cell r="M937">
            <v>1.86</v>
          </cell>
          <cell r="N937">
            <v>584</v>
          </cell>
          <cell r="O937">
            <v>2.79</v>
          </cell>
          <cell r="P937">
            <v>206</v>
          </cell>
          <cell r="Q937">
            <v>0.86</v>
          </cell>
          <cell r="R937">
            <v>716</v>
          </cell>
          <cell r="S937">
            <v>7.46</v>
          </cell>
          <cell r="T937">
            <v>684</v>
          </cell>
          <cell r="U937">
            <v>1091</v>
          </cell>
          <cell r="V937">
            <v>6</v>
          </cell>
          <cell r="W937" t="str">
            <v xml:space="preserve">      </v>
          </cell>
          <cell r="X937">
            <v>3</v>
          </cell>
          <cell r="Y937">
            <v>-3</v>
          </cell>
          <cell r="Z937">
            <v>947</v>
          </cell>
          <cell r="AA937">
            <v>0.4</v>
          </cell>
          <cell r="AB937">
            <v>2.6</v>
          </cell>
        </row>
        <row r="938">
          <cell r="B938">
            <v>4125</v>
          </cell>
          <cell r="C938" t="str">
            <v xml:space="preserve">PLAN 3071                       </v>
          </cell>
          <cell r="D938">
            <v>12.6592</v>
          </cell>
          <cell r="E938" t="str">
            <v xml:space="preserve">     </v>
          </cell>
          <cell r="F938" t="str">
            <v xml:space="preserve">    </v>
          </cell>
          <cell r="G938" t="str">
            <v xml:space="preserve">     </v>
          </cell>
          <cell r="H938" t="str">
            <v xml:space="preserve">    </v>
          </cell>
          <cell r="I938" t="str">
            <v xml:space="preserve">     </v>
          </cell>
          <cell r="J938" t="str">
            <v xml:space="preserve">    </v>
          </cell>
          <cell r="K938">
            <v>1.98</v>
          </cell>
          <cell r="L938">
            <v>826</v>
          </cell>
          <cell r="M938">
            <v>1.84</v>
          </cell>
          <cell r="N938">
            <v>590</v>
          </cell>
          <cell r="O938">
            <v>2.8</v>
          </cell>
          <cell r="P938">
            <v>204</v>
          </cell>
          <cell r="Q938">
            <v>0.87</v>
          </cell>
          <cell r="R938">
            <v>708</v>
          </cell>
          <cell r="S938">
            <v>7.51</v>
          </cell>
          <cell r="T938">
            <v>658</v>
          </cell>
          <cell r="U938">
            <v>4463</v>
          </cell>
          <cell r="V938">
            <v>38</v>
          </cell>
          <cell r="W938">
            <v>69</v>
          </cell>
          <cell r="X938">
            <v>47</v>
          </cell>
          <cell r="Y938">
            <v>22</v>
          </cell>
          <cell r="Z938">
            <v>2740</v>
          </cell>
          <cell r="AA938">
            <v>0.26</v>
          </cell>
          <cell r="AB938">
            <v>4.22</v>
          </cell>
        </row>
        <row r="939">
          <cell r="B939">
            <v>3411</v>
          </cell>
          <cell r="C939" t="str">
            <v xml:space="preserve">NOVOPLAN S. PUBLI.              </v>
          </cell>
          <cell r="D939">
            <v>8.6484000000000005</v>
          </cell>
          <cell r="E939" t="str">
            <v xml:space="preserve">     </v>
          </cell>
          <cell r="F939" t="str">
            <v xml:space="preserve">    </v>
          </cell>
          <cell r="G939" t="str">
            <v xml:space="preserve">     </v>
          </cell>
          <cell r="H939" t="str">
            <v xml:space="preserve">    </v>
          </cell>
          <cell r="I939" t="str">
            <v xml:space="preserve">     </v>
          </cell>
          <cell r="J939" t="str">
            <v xml:space="preserve">    </v>
          </cell>
          <cell r="K939">
            <v>1.94</v>
          </cell>
          <cell r="L939">
            <v>834</v>
          </cell>
          <cell r="M939">
            <v>0.5</v>
          </cell>
          <cell r="N939">
            <v>1001</v>
          </cell>
          <cell r="O939">
            <v>-0.11</v>
          </cell>
          <cell r="P939">
            <v>1109</v>
          </cell>
          <cell r="Q939">
            <v>-0.45</v>
          </cell>
          <cell r="R939">
            <v>1119</v>
          </cell>
          <cell r="S939">
            <v>4.9800000000000004</v>
          </cell>
          <cell r="T939">
            <v>1219</v>
          </cell>
          <cell r="U939">
            <v>1121</v>
          </cell>
          <cell r="V939">
            <v>41</v>
          </cell>
          <cell r="W939">
            <v>11</v>
          </cell>
          <cell r="X939">
            <v>31</v>
          </cell>
          <cell r="Y939">
            <v>-20</v>
          </cell>
          <cell r="Z939">
            <v>2074</v>
          </cell>
          <cell r="AA939">
            <v>0.21</v>
          </cell>
          <cell r="AB939">
            <v>0.84</v>
          </cell>
        </row>
        <row r="940">
          <cell r="B940">
            <v>3770</v>
          </cell>
          <cell r="C940" t="str">
            <v xml:space="preserve">CONS.PALACIO CONGR.VAL.         </v>
          </cell>
          <cell r="D940">
            <v>12.894399999999999</v>
          </cell>
          <cell r="E940" t="str">
            <v xml:space="preserve">     </v>
          </cell>
          <cell r="F940" t="str">
            <v xml:space="preserve">    </v>
          </cell>
          <cell r="G940" t="str">
            <v xml:space="preserve">     </v>
          </cell>
          <cell r="H940" t="str">
            <v xml:space="preserve">    </v>
          </cell>
          <cell r="I940" t="str">
            <v xml:space="preserve">     </v>
          </cell>
          <cell r="J940" t="str">
            <v xml:space="preserve">    </v>
          </cell>
          <cell r="K940">
            <v>1.94</v>
          </cell>
          <cell r="L940">
            <v>837</v>
          </cell>
          <cell r="M940">
            <v>0.72</v>
          </cell>
          <cell r="N940">
            <v>979</v>
          </cell>
          <cell r="O940">
            <v>1.2</v>
          </cell>
          <cell r="P940">
            <v>830</v>
          </cell>
          <cell r="Q940">
            <v>-0.28000000000000003</v>
          </cell>
          <cell r="R940">
            <v>1089</v>
          </cell>
          <cell r="S940">
            <v>5.95</v>
          </cell>
          <cell r="T940">
            <v>1114</v>
          </cell>
          <cell r="U940">
            <v>24</v>
          </cell>
          <cell r="V940" t="str">
            <v xml:space="preserve">      </v>
          </cell>
          <cell r="W940" t="str">
            <v xml:space="preserve">      </v>
          </cell>
          <cell r="X940" t="str">
            <v xml:space="preserve">      </v>
          </cell>
          <cell r="Y940" t="str">
            <v xml:space="preserve">      </v>
          </cell>
          <cell r="Z940">
            <v>36</v>
          </cell>
          <cell r="AA940">
            <v>0.78</v>
          </cell>
          <cell r="AB940">
            <v>3.33</v>
          </cell>
        </row>
        <row r="941">
          <cell r="B941">
            <v>3958</v>
          </cell>
          <cell r="C941" t="str">
            <v xml:space="preserve">UNIVERS.PABLO OLAVIDE           </v>
          </cell>
          <cell r="D941">
            <v>1.2556</v>
          </cell>
          <cell r="E941" t="str">
            <v xml:space="preserve">     </v>
          </cell>
          <cell r="F941" t="str">
            <v xml:space="preserve">    </v>
          </cell>
          <cell r="G941" t="str">
            <v xml:space="preserve">     </v>
          </cell>
          <cell r="H941" t="str">
            <v xml:space="preserve">    </v>
          </cell>
          <cell r="I941" t="str">
            <v xml:space="preserve">     </v>
          </cell>
          <cell r="J941" t="str">
            <v xml:space="preserve">    </v>
          </cell>
          <cell r="K941">
            <v>1.94</v>
          </cell>
          <cell r="L941">
            <v>836</v>
          </cell>
          <cell r="M941">
            <v>1.1499999999999999</v>
          </cell>
          <cell r="N941">
            <v>877</v>
          </cell>
          <cell r="O941">
            <v>1.47</v>
          </cell>
          <cell r="P941">
            <v>769</v>
          </cell>
          <cell r="Q941">
            <v>0.96</v>
          </cell>
          <cell r="R941">
            <v>652</v>
          </cell>
          <cell r="S941">
            <v>6.19</v>
          </cell>
          <cell r="T941">
            <v>1082</v>
          </cell>
          <cell r="U941">
            <v>1125</v>
          </cell>
          <cell r="V941" t="str">
            <v xml:space="preserve">      </v>
          </cell>
          <cell r="W941" t="str">
            <v xml:space="preserve">      </v>
          </cell>
          <cell r="X941">
            <v>4</v>
          </cell>
          <cell r="Y941">
            <v>-4</v>
          </cell>
          <cell r="Z941">
            <v>917</v>
          </cell>
          <cell r="AA941">
            <v>-0.23</v>
          </cell>
          <cell r="AB941">
            <v>1.97</v>
          </cell>
        </row>
        <row r="942">
          <cell r="B942">
            <v>2464</v>
          </cell>
          <cell r="C942" t="str">
            <v xml:space="preserve">PLAN 3754                       </v>
          </cell>
          <cell r="D942">
            <v>14.2432</v>
          </cell>
          <cell r="E942" t="str">
            <v xml:space="preserve">     </v>
          </cell>
          <cell r="F942" t="str">
            <v xml:space="preserve">    </v>
          </cell>
          <cell r="G942" t="str">
            <v xml:space="preserve">     </v>
          </cell>
          <cell r="H942" t="str">
            <v xml:space="preserve">    </v>
          </cell>
          <cell r="I942" t="str">
            <v xml:space="preserve">     </v>
          </cell>
          <cell r="J942" t="str">
            <v xml:space="preserve">    </v>
          </cell>
          <cell r="K942">
            <v>1.93</v>
          </cell>
          <cell r="L942">
            <v>839</v>
          </cell>
          <cell r="M942">
            <v>1.85</v>
          </cell>
          <cell r="N942">
            <v>586</v>
          </cell>
          <cell r="O942">
            <v>2.82</v>
          </cell>
          <cell r="P942">
            <v>191</v>
          </cell>
          <cell r="Q942">
            <v>0.88</v>
          </cell>
          <cell r="R942">
            <v>701</v>
          </cell>
          <cell r="S942">
            <v>7.5</v>
          </cell>
          <cell r="T942">
            <v>663</v>
          </cell>
          <cell r="U942">
            <v>310</v>
          </cell>
          <cell r="V942">
            <v>11</v>
          </cell>
          <cell r="W942">
            <v>83</v>
          </cell>
          <cell r="X942">
            <v>7</v>
          </cell>
          <cell r="Y942">
            <v>76</v>
          </cell>
          <cell r="Z942">
            <v>2419</v>
          </cell>
          <cell r="AA942">
            <v>3.06</v>
          </cell>
          <cell r="AB942">
            <v>6.72</v>
          </cell>
        </row>
        <row r="943">
          <cell r="B943">
            <v>3386</v>
          </cell>
          <cell r="C943" t="str">
            <v xml:space="preserve">PENTAPENSION EMPRESA            </v>
          </cell>
          <cell r="D943">
            <v>14.605600000000001</v>
          </cell>
          <cell r="E943" t="str">
            <v xml:space="preserve">     </v>
          </cell>
          <cell r="F943" t="str">
            <v xml:space="preserve">    </v>
          </cell>
          <cell r="G943" t="str">
            <v xml:space="preserve">     </v>
          </cell>
          <cell r="H943" t="str">
            <v xml:space="preserve">    </v>
          </cell>
          <cell r="I943" t="str">
            <v xml:space="preserve">     </v>
          </cell>
          <cell r="J943" t="str">
            <v xml:space="preserve">    </v>
          </cell>
          <cell r="K943">
            <v>1.93</v>
          </cell>
          <cell r="L943">
            <v>842</v>
          </cell>
          <cell r="M943">
            <v>1.84</v>
          </cell>
          <cell r="N943">
            <v>588</v>
          </cell>
          <cell r="O943">
            <v>2.81</v>
          </cell>
          <cell r="P943">
            <v>197</v>
          </cell>
          <cell r="Q943">
            <v>0.87</v>
          </cell>
          <cell r="R943">
            <v>711</v>
          </cell>
          <cell r="S943">
            <v>7.45</v>
          </cell>
          <cell r="T943">
            <v>691</v>
          </cell>
          <cell r="U943">
            <v>532</v>
          </cell>
          <cell r="V943">
            <v>5</v>
          </cell>
          <cell r="W943">
            <v>288</v>
          </cell>
          <cell r="X943">
            <v>6</v>
          </cell>
          <cell r="Y943">
            <v>282</v>
          </cell>
          <cell r="Z943">
            <v>4684</v>
          </cell>
          <cell r="AA943">
            <v>2.52</v>
          </cell>
          <cell r="AB943">
            <v>9.19</v>
          </cell>
        </row>
        <row r="944">
          <cell r="B944">
            <v>1029</v>
          </cell>
          <cell r="C944" t="str">
            <v xml:space="preserve">PLAN 1712                       </v>
          </cell>
          <cell r="D944">
            <v>10.771100000000001</v>
          </cell>
          <cell r="E944" t="str">
            <v xml:space="preserve">     </v>
          </cell>
          <cell r="F944" t="str">
            <v xml:space="preserve">    </v>
          </cell>
          <cell r="G944" t="str">
            <v xml:space="preserve">     </v>
          </cell>
          <cell r="H944" t="str">
            <v xml:space="preserve">    </v>
          </cell>
          <cell r="I944" t="str">
            <v xml:space="preserve">     </v>
          </cell>
          <cell r="J944" t="str">
            <v xml:space="preserve">    </v>
          </cell>
          <cell r="K944">
            <v>1.9</v>
          </cell>
          <cell r="L944">
            <v>844</v>
          </cell>
          <cell r="M944">
            <v>1.83</v>
          </cell>
          <cell r="N944">
            <v>594</v>
          </cell>
          <cell r="O944">
            <v>2.81</v>
          </cell>
          <cell r="P944">
            <v>198</v>
          </cell>
          <cell r="Q944">
            <v>0.88</v>
          </cell>
          <cell r="R944">
            <v>704</v>
          </cell>
          <cell r="S944">
            <v>7.5</v>
          </cell>
          <cell r="T944">
            <v>661</v>
          </cell>
          <cell r="U944">
            <v>468</v>
          </cell>
          <cell r="V944">
            <v>1</v>
          </cell>
          <cell r="W944" t="str">
            <v xml:space="preserve">      </v>
          </cell>
          <cell r="X944">
            <v>2</v>
          </cell>
          <cell r="Y944">
            <v>-2</v>
          </cell>
          <cell r="Z944">
            <v>7436</v>
          </cell>
          <cell r="AA944">
            <v>15.52</v>
          </cell>
          <cell r="AB944">
            <v>15.29</v>
          </cell>
        </row>
        <row r="945">
          <cell r="B945">
            <v>1611</v>
          </cell>
          <cell r="C945" t="str">
            <v xml:space="preserve">PLAN 2198                       </v>
          </cell>
          <cell r="D945">
            <v>8.4480000000000004</v>
          </cell>
          <cell r="E945" t="str">
            <v xml:space="preserve">     </v>
          </cell>
          <cell r="F945" t="str">
            <v xml:space="preserve">    </v>
          </cell>
          <cell r="G945" t="str">
            <v xml:space="preserve">     </v>
          </cell>
          <cell r="H945" t="str">
            <v xml:space="preserve">    </v>
          </cell>
          <cell r="I945" t="str">
            <v xml:space="preserve">     </v>
          </cell>
          <cell r="J945" t="str">
            <v xml:space="preserve">    </v>
          </cell>
          <cell r="K945">
            <v>1.89</v>
          </cell>
          <cell r="L945">
            <v>847</v>
          </cell>
          <cell r="M945">
            <v>1.77</v>
          </cell>
          <cell r="N945">
            <v>623</v>
          </cell>
          <cell r="O945">
            <v>2.7</v>
          </cell>
          <cell r="P945">
            <v>235</v>
          </cell>
          <cell r="Q945">
            <v>0.74</v>
          </cell>
          <cell r="R945">
            <v>767</v>
          </cell>
          <cell r="S945">
            <v>7.23</v>
          </cell>
          <cell r="T945">
            <v>793</v>
          </cell>
          <cell r="U945">
            <v>42</v>
          </cell>
          <cell r="V945">
            <v>1</v>
          </cell>
          <cell r="W945" t="str">
            <v xml:space="preserve">      </v>
          </cell>
          <cell r="X945" t="str">
            <v xml:space="preserve">      </v>
          </cell>
          <cell r="Y945" t="str">
            <v xml:space="preserve">      </v>
          </cell>
          <cell r="Z945">
            <v>218</v>
          </cell>
          <cell r="AA945">
            <v>1.06</v>
          </cell>
          <cell r="AB945">
            <v>3.31</v>
          </cell>
        </row>
        <row r="946">
          <cell r="B946">
            <v>3564</v>
          </cell>
          <cell r="C946" t="str">
            <v xml:space="preserve">MV-5-012-0074                   </v>
          </cell>
          <cell r="D946">
            <v>7.9042000000000003</v>
          </cell>
          <cell r="E946" t="str">
            <v xml:space="preserve">     </v>
          </cell>
          <cell r="F946" t="str">
            <v xml:space="preserve">    </v>
          </cell>
          <cell r="G946" t="str">
            <v xml:space="preserve">     </v>
          </cell>
          <cell r="H946" t="str">
            <v xml:space="preserve">    </v>
          </cell>
          <cell r="I946" t="str">
            <v xml:space="preserve">     </v>
          </cell>
          <cell r="J946" t="str">
            <v xml:space="preserve">    </v>
          </cell>
          <cell r="K946">
            <v>1.88</v>
          </cell>
          <cell r="L946">
            <v>848</v>
          </cell>
          <cell r="M946">
            <v>1.3</v>
          </cell>
          <cell r="N946">
            <v>824</v>
          </cell>
          <cell r="O946">
            <v>2.2400000000000002</v>
          </cell>
          <cell r="P946">
            <v>433</v>
          </cell>
          <cell r="Q946">
            <v>1.47</v>
          </cell>
          <cell r="R946">
            <v>386</v>
          </cell>
          <cell r="S946">
            <v>7.25</v>
          </cell>
          <cell r="T946">
            <v>780</v>
          </cell>
          <cell r="U946">
            <v>34</v>
          </cell>
          <cell r="V946">
            <v>2</v>
          </cell>
          <cell r="W946">
            <v>5</v>
          </cell>
          <cell r="X946">
            <v>1</v>
          </cell>
          <cell r="Y946">
            <v>4</v>
          </cell>
          <cell r="Z946">
            <v>99</v>
          </cell>
          <cell r="AA946">
            <v>2.83</v>
          </cell>
          <cell r="AB946">
            <v>4.62</v>
          </cell>
        </row>
        <row r="947">
          <cell r="B947">
            <v>3580</v>
          </cell>
          <cell r="C947" t="str">
            <v xml:space="preserve">PLAN 3044                       </v>
          </cell>
          <cell r="D947">
            <v>14.144299999999999</v>
          </cell>
          <cell r="E947" t="str">
            <v xml:space="preserve">     </v>
          </cell>
          <cell r="F947" t="str">
            <v xml:space="preserve">    </v>
          </cell>
          <cell r="G947" t="str">
            <v xml:space="preserve">     </v>
          </cell>
          <cell r="H947" t="str">
            <v xml:space="preserve">    </v>
          </cell>
          <cell r="I947" t="str">
            <v xml:space="preserve">     </v>
          </cell>
          <cell r="J947" t="str">
            <v xml:space="preserve">    </v>
          </cell>
          <cell r="K947">
            <v>1.86</v>
          </cell>
          <cell r="L947">
            <v>850</v>
          </cell>
          <cell r="M947">
            <v>1.82</v>
          </cell>
          <cell r="N947">
            <v>595</v>
          </cell>
          <cell r="O947">
            <v>2.83</v>
          </cell>
          <cell r="P947">
            <v>188</v>
          </cell>
          <cell r="Q947">
            <v>0.89</v>
          </cell>
          <cell r="R947">
            <v>694</v>
          </cell>
          <cell r="S947">
            <v>7.53</v>
          </cell>
          <cell r="T947">
            <v>643</v>
          </cell>
          <cell r="U947">
            <v>97</v>
          </cell>
          <cell r="V947">
            <v>1</v>
          </cell>
          <cell r="W947" t="str">
            <v xml:space="preserve">      </v>
          </cell>
          <cell r="X947" t="str">
            <v xml:space="preserve">      </v>
          </cell>
          <cell r="Y947" t="str">
            <v xml:space="preserve">      </v>
          </cell>
          <cell r="Z947">
            <v>778</v>
          </cell>
          <cell r="AA947">
            <v>1.02</v>
          </cell>
          <cell r="AB947">
            <v>3.21</v>
          </cell>
        </row>
        <row r="948">
          <cell r="B948">
            <v>4119</v>
          </cell>
          <cell r="C948" t="str">
            <v xml:space="preserve">AYTO. DE BENICARLO              </v>
          </cell>
          <cell r="D948">
            <v>1.5323</v>
          </cell>
          <cell r="E948" t="str">
            <v xml:space="preserve">     </v>
          </cell>
          <cell r="F948" t="str">
            <v xml:space="preserve">    </v>
          </cell>
          <cell r="G948" t="str">
            <v xml:space="preserve">     </v>
          </cell>
          <cell r="H948" t="str">
            <v xml:space="preserve">    </v>
          </cell>
          <cell r="I948" t="str">
            <v xml:space="preserve">     </v>
          </cell>
          <cell r="J948" t="str">
            <v xml:space="preserve">    </v>
          </cell>
          <cell r="K948">
            <v>1.86</v>
          </cell>
          <cell r="L948">
            <v>851</v>
          </cell>
          <cell r="M948">
            <v>0.34</v>
          </cell>
          <cell r="N948">
            <v>1007</v>
          </cell>
          <cell r="O948">
            <v>-0.37</v>
          </cell>
          <cell r="P948">
            <v>1124</v>
          </cell>
          <cell r="Q948">
            <v>-0.85</v>
          </cell>
          <cell r="R948">
            <v>1145</v>
          </cell>
          <cell r="S948">
            <v>5.62</v>
          </cell>
          <cell r="T948">
            <v>1168</v>
          </cell>
          <cell r="U948">
            <v>151</v>
          </cell>
          <cell r="V948">
            <v>4</v>
          </cell>
          <cell r="W948" t="str">
            <v xml:space="preserve">      </v>
          </cell>
          <cell r="X948">
            <v>4</v>
          </cell>
          <cell r="Y948">
            <v>-4</v>
          </cell>
          <cell r="Z948">
            <v>146</v>
          </cell>
          <cell r="AA948">
            <v>-1.23</v>
          </cell>
          <cell r="AB948">
            <v>-0.89</v>
          </cell>
        </row>
        <row r="949">
          <cell r="B949">
            <v>1875</v>
          </cell>
          <cell r="C949" t="str">
            <v xml:space="preserve">PLAN 2532                       </v>
          </cell>
          <cell r="D949">
            <v>10.237</v>
          </cell>
          <cell r="E949" t="str">
            <v xml:space="preserve">     </v>
          </cell>
          <cell r="F949" t="str">
            <v xml:space="preserve">    </v>
          </cell>
          <cell r="G949" t="str">
            <v xml:space="preserve">     </v>
          </cell>
          <cell r="H949" t="str">
            <v xml:space="preserve">    </v>
          </cell>
          <cell r="I949" t="str">
            <v xml:space="preserve">     </v>
          </cell>
          <cell r="J949" t="str">
            <v xml:space="preserve">    </v>
          </cell>
          <cell r="K949">
            <v>1.84</v>
          </cell>
          <cell r="L949">
            <v>853</v>
          </cell>
          <cell r="M949">
            <v>1.89</v>
          </cell>
          <cell r="N949">
            <v>566</v>
          </cell>
          <cell r="O949">
            <v>2.84</v>
          </cell>
          <cell r="P949">
            <v>184</v>
          </cell>
          <cell r="Q949">
            <v>0.9</v>
          </cell>
          <cell r="R949">
            <v>682</v>
          </cell>
          <cell r="S949">
            <v>7.53</v>
          </cell>
          <cell r="T949">
            <v>644</v>
          </cell>
          <cell r="U949">
            <v>76</v>
          </cell>
          <cell r="V949">
            <v>1</v>
          </cell>
          <cell r="W949" t="str">
            <v xml:space="preserve">      </v>
          </cell>
          <cell r="X949">
            <v>15</v>
          </cell>
          <cell r="Y949">
            <v>-15</v>
          </cell>
          <cell r="Z949">
            <v>602</v>
          </cell>
          <cell r="AA949">
            <v>0.74</v>
          </cell>
          <cell r="AB949">
            <v>0.75</v>
          </cell>
        </row>
        <row r="950">
          <cell r="B950">
            <v>3840</v>
          </cell>
          <cell r="C950" t="str">
            <v xml:space="preserve">PLAN 3055                       </v>
          </cell>
          <cell r="D950">
            <v>13.079000000000001</v>
          </cell>
          <cell r="E950" t="str">
            <v xml:space="preserve">     </v>
          </cell>
          <cell r="F950" t="str">
            <v xml:space="preserve">    </v>
          </cell>
          <cell r="G950" t="str">
            <v xml:space="preserve">     </v>
          </cell>
          <cell r="H950" t="str">
            <v xml:space="preserve">    </v>
          </cell>
          <cell r="I950" t="str">
            <v xml:space="preserve">     </v>
          </cell>
          <cell r="J950" t="str">
            <v xml:space="preserve">    </v>
          </cell>
          <cell r="K950">
            <v>1.84</v>
          </cell>
          <cell r="L950">
            <v>852</v>
          </cell>
          <cell r="M950">
            <v>1.87</v>
          </cell>
          <cell r="N950">
            <v>577</v>
          </cell>
          <cell r="O950">
            <v>2.83</v>
          </cell>
          <cell r="P950">
            <v>185</v>
          </cell>
          <cell r="Q950">
            <v>0.9</v>
          </cell>
          <cell r="R950">
            <v>683</v>
          </cell>
          <cell r="S950">
            <v>7.52</v>
          </cell>
          <cell r="T950">
            <v>647</v>
          </cell>
          <cell r="U950">
            <v>47</v>
          </cell>
          <cell r="V950">
            <v>5</v>
          </cell>
          <cell r="W950">
            <v>24</v>
          </cell>
          <cell r="X950">
            <v>21</v>
          </cell>
          <cell r="Y950">
            <v>3</v>
          </cell>
          <cell r="Z950">
            <v>632</v>
          </cell>
          <cell r="AA950">
            <v>1.43</v>
          </cell>
          <cell r="AB950">
            <v>3.21</v>
          </cell>
        </row>
        <row r="951">
          <cell r="B951">
            <v>1172</v>
          </cell>
          <cell r="C951" t="str">
            <v xml:space="preserve">ZIMMER BIOMET SPAIN             </v>
          </cell>
          <cell r="D951">
            <v>1.5545</v>
          </cell>
          <cell r="E951" t="str">
            <v xml:space="preserve">     </v>
          </cell>
          <cell r="F951" t="str">
            <v xml:space="preserve">    </v>
          </cell>
          <cell r="G951" t="str">
            <v xml:space="preserve">     </v>
          </cell>
          <cell r="H951" t="str">
            <v xml:space="preserve">    </v>
          </cell>
          <cell r="I951" t="str">
            <v xml:space="preserve">     </v>
          </cell>
          <cell r="J951" t="str">
            <v xml:space="preserve">    </v>
          </cell>
          <cell r="K951">
            <v>1.82</v>
          </cell>
          <cell r="L951">
            <v>855</v>
          </cell>
          <cell r="M951">
            <v>1.17</v>
          </cell>
          <cell r="N951">
            <v>871</v>
          </cell>
          <cell r="O951">
            <v>0.76</v>
          </cell>
          <cell r="P951">
            <v>951</v>
          </cell>
          <cell r="Q951">
            <v>-0.05</v>
          </cell>
          <cell r="R951">
            <v>1032</v>
          </cell>
          <cell r="S951">
            <v>5.81</v>
          </cell>
          <cell r="T951">
            <v>1144</v>
          </cell>
          <cell r="U951">
            <v>187</v>
          </cell>
          <cell r="V951">
            <v>1</v>
          </cell>
          <cell r="W951">
            <v>86</v>
          </cell>
          <cell r="X951">
            <v>2</v>
          </cell>
          <cell r="Y951">
            <v>84</v>
          </cell>
          <cell r="Z951">
            <v>1141</v>
          </cell>
          <cell r="AA951">
            <v>1.06</v>
          </cell>
          <cell r="AB951">
            <v>1.22</v>
          </cell>
        </row>
        <row r="952">
          <cell r="B952">
            <v>4140</v>
          </cell>
          <cell r="C952" t="str">
            <v xml:space="preserve">PLAN 3072                       </v>
          </cell>
          <cell r="D952">
            <v>12.334300000000001</v>
          </cell>
          <cell r="E952" t="str">
            <v xml:space="preserve">     </v>
          </cell>
          <cell r="F952" t="str">
            <v xml:space="preserve">    </v>
          </cell>
          <cell r="G952" t="str">
            <v xml:space="preserve">     </v>
          </cell>
          <cell r="H952" t="str">
            <v xml:space="preserve">    </v>
          </cell>
          <cell r="I952" t="str">
            <v xml:space="preserve">     </v>
          </cell>
          <cell r="J952" t="str">
            <v xml:space="preserve">    </v>
          </cell>
          <cell r="K952">
            <v>1.82</v>
          </cell>
          <cell r="L952">
            <v>854</v>
          </cell>
          <cell r="M952">
            <v>1.8</v>
          </cell>
          <cell r="N952">
            <v>610</v>
          </cell>
          <cell r="O952">
            <v>2.83</v>
          </cell>
          <cell r="P952">
            <v>187</v>
          </cell>
          <cell r="Q952">
            <v>0.9</v>
          </cell>
          <cell r="R952">
            <v>684</v>
          </cell>
          <cell r="S952">
            <v>7.53</v>
          </cell>
          <cell r="T952">
            <v>645</v>
          </cell>
          <cell r="U952">
            <v>336</v>
          </cell>
          <cell r="V952">
            <v>2</v>
          </cell>
          <cell r="W952" t="str">
            <v xml:space="preserve">      </v>
          </cell>
          <cell r="X952">
            <v>7</v>
          </cell>
          <cell r="Y952">
            <v>-7</v>
          </cell>
          <cell r="Z952">
            <v>204</v>
          </cell>
          <cell r="AA952">
            <v>0.41</v>
          </cell>
          <cell r="AB952">
            <v>-0.15</v>
          </cell>
        </row>
        <row r="953">
          <cell r="B953">
            <v>770</v>
          </cell>
          <cell r="C953" t="str">
            <v xml:space="preserve">PLAN 3941                       </v>
          </cell>
          <cell r="D953">
            <v>23.049900000000001</v>
          </cell>
          <cell r="E953" t="str">
            <v xml:space="preserve">     </v>
          </cell>
          <cell r="F953" t="str">
            <v xml:space="preserve">    </v>
          </cell>
          <cell r="G953" t="str">
            <v xml:space="preserve">     </v>
          </cell>
          <cell r="H953" t="str">
            <v xml:space="preserve">    </v>
          </cell>
          <cell r="I953" t="str">
            <v xml:space="preserve">     </v>
          </cell>
          <cell r="J953" t="str">
            <v xml:space="preserve">    </v>
          </cell>
          <cell r="K953">
            <v>1.8</v>
          </cell>
          <cell r="L953">
            <v>857</v>
          </cell>
          <cell r="M953">
            <v>1.81</v>
          </cell>
          <cell r="N953">
            <v>607</v>
          </cell>
          <cell r="O953">
            <v>2.8</v>
          </cell>
          <cell r="P953">
            <v>202</v>
          </cell>
          <cell r="Q953">
            <v>0.86</v>
          </cell>
          <cell r="R953">
            <v>715</v>
          </cell>
          <cell r="S953">
            <v>7.48</v>
          </cell>
          <cell r="T953">
            <v>669</v>
          </cell>
          <cell r="U953">
            <v>305</v>
          </cell>
          <cell r="V953">
            <v>15</v>
          </cell>
          <cell r="W953">
            <v>7</v>
          </cell>
          <cell r="X953">
            <v>44</v>
          </cell>
          <cell r="Y953">
            <v>-37</v>
          </cell>
          <cell r="Z953">
            <v>1516</v>
          </cell>
          <cell r="AA953">
            <v>0.98</v>
          </cell>
          <cell r="AB953">
            <v>0.66</v>
          </cell>
        </row>
        <row r="954">
          <cell r="B954">
            <v>1594</v>
          </cell>
          <cell r="C954" t="str">
            <v xml:space="preserve">PLAN 2542                       </v>
          </cell>
          <cell r="D954">
            <v>13.425599999999999</v>
          </cell>
          <cell r="E954" t="str">
            <v xml:space="preserve">     </v>
          </cell>
          <cell r="F954" t="str">
            <v xml:space="preserve">    </v>
          </cell>
          <cell r="G954" t="str">
            <v xml:space="preserve">     </v>
          </cell>
          <cell r="H954" t="str">
            <v xml:space="preserve">    </v>
          </cell>
          <cell r="I954" t="str">
            <v xml:space="preserve">     </v>
          </cell>
          <cell r="J954" t="str">
            <v xml:space="preserve">    </v>
          </cell>
          <cell r="K954">
            <v>1.8</v>
          </cell>
          <cell r="L954">
            <v>858</v>
          </cell>
          <cell r="M954">
            <v>1.8</v>
          </cell>
          <cell r="N954">
            <v>611</v>
          </cell>
          <cell r="O954">
            <v>2.82</v>
          </cell>
          <cell r="P954">
            <v>194</v>
          </cell>
          <cell r="Q954">
            <v>0.88</v>
          </cell>
          <cell r="R954">
            <v>699</v>
          </cell>
          <cell r="S954">
            <v>7.5</v>
          </cell>
          <cell r="T954">
            <v>662</v>
          </cell>
          <cell r="U954">
            <v>376</v>
          </cell>
          <cell r="V954">
            <v>19</v>
          </cell>
          <cell r="W954" t="str">
            <v xml:space="preserve">      </v>
          </cell>
          <cell r="X954">
            <v>95</v>
          </cell>
          <cell r="Y954">
            <v>-95</v>
          </cell>
          <cell r="Z954">
            <v>3961</v>
          </cell>
          <cell r="AA954">
            <v>-0.37</v>
          </cell>
          <cell r="AB954">
            <v>0.72</v>
          </cell>
        </row>
        <row r="955">
          <cell r="B955">
            <v>3838</v>
          </cell>
          <cell r="C955" t="str">
            <v xml:space="preserve">MV-5-012-0085                   </v>
          </cell>
          <cell r="D955">
            <v>7.0727000000000002</v>
          </cell>
          <cell r="E955" t="str">
            <v xml:space="preserve">     </v>
          </cell>
          <cell r="F955" t="str">
            <v xml:space="preserve">    </v>
          </cell>
          <cell r="G955" t="str">
            <v xml:space="preserve">     </v>
          </cell>
          <cell r="H955" t="str">
            <v xml:space="preserve">    </v>
          </cell>
          <cell r="I955" t="str">
            <v xml:space="preserve">     </v>
          </cell>
          <cell r="J955" t="str">
            <v xml:space="preserve">    </v>
          </cell>
          <cell r="K955">
            <v>1.79</v>
          </cell>
          <cell r="L955">
            <v>859</v>
          </cell>
          <cell r="M955">
            <v>1.1599999999999999</v>
          </cell>
          <cell r="N955">
            <v>875</v>
          </cell>
          <cell r="O955">
            <v>1.98</v>
          </cell>
          <cell r="P955">
            <v>582</v>
          </cell>
          <cell r="Q955">
            <v>1.43</v>
          </cell>
          <cell r="R955">
            <v>411</v>
          </cell>
          <cell r="S955">
            <v>7.16</v>
          </cell>
          <cell r="T955">
            <v>815</v>
          </cell>
          <cell r="U955">
            <v>19</v>
          </cell>
          <cell r="V955" t="str">
            <v xml:space="preserve">      </v>
          </cell>
          <cell r="W955" t="str">
            <v xml:space="preserve">      </v>
          </cell>
          <cell r="X955" t="str">
            <v xml:space="preserve">      </v>
          </cell>
          <cell r="Y955" t="str">
            <v xml:space="preserve">      </v>
          </cell>
          <cell r="Z955">
            <v>13</v>
          </cell>
          <cell r="AA955">
            <v>0.71</v>
          </cell>
          <cell r="AB955">
            <v>3.17</v>
          </cell>
        </row>
        <row r="956">
          <cell r="B956">
            <v>3366</v>
          </cell>
          <cell r="C956" t="str">
            <v xml:space="preserve">PLAN 3030                       </v>
          </cell>
          <cell r="D956">
            <v>12.7286</v>
          </cell>
          <cell r="E956" t="str">
            <v xml:space="preserve">     </v>
          </cell>
          <cell r="F956" t="str">
            <v xml:space="preserve">    </v>
          </cell>
          <cell r="G956" t="str">
            <v xml:space="preserve">     </v>
          </cell>
          <cell r="H956" t="str">
            <v xml:space="preserve">    </v>
          </cell>
          <cell r="I956" t="str">
            <v xml:space="preserve">     </v>
          </cell>
          <cell r="J956" t="str">
            <v xml:space="preserve">    </v>
          </cell>
          <cell r="K956">
            <v>1.78</v>
          </cell>
          <cell r="L956">
            <v>860</v>
          </cell>
          <cell r="M956">
            <v>1.78</v>
          </cell>
          <cell r="N956">
            <v>619</v>
          </cell>
          <cell r="O956">
            <v>2.77</v>
          </cell>
          <cell r="P956">
            <v>213</v>
          </cell>
          <cell r="Q956">
            <v>0.86</v>
          </cell>
          <cell r="R956">
            <v>713</v>
          </cell>
          <cell r="S956">
            <v>7.56</v>
          </cell>
          <cell r="T956">
            <v>621</v>
          </cell>
          <cell r="U956">
            <v>55</v>
          </cell>
          <cell r="V956">
            <v>1</v>
          </cell>
          <cell r="W956" t="str">
            <v xml:space="preserve">      </v>
          </cell>
          <cell r="X956" t="str">
            <v xml:space="preserve">      </v>
          </cell>
          <cell r="Y956" t="str">
            <v xml:space="preserve">      </v>
          </cell>
          <cell r="Z956">
            <v>589</v>
          </cell>
          <cell r="AA956">
            <v>1.17</v>
          </cell>
          <cell r="AB956">
            <v>3.42</v>
          </cell>
        </row>
        <row r="957">
          <cell r="B957">
            <v>4963</v>
          </cell>
          <cell r="C957" t="str">
            <v xml:space="preserve">ARKEMA QUIMICA                  </v>
          </cell>
          <cell r="D957">
            <v>13.243499999999999</v>
          </cell>
          <cell r="E957" t="str">
            <v xml:space="preserve">     </v>
          </cell>
          <cell r="F957" t="str">
            <v xml:space="preserve">    </v>
          </cell>
          <cell r="G957" t="str">
            <v xml:space="preserve">     </v>
          </cell>
          <cell r="H957" t="str">
            <v xml:space="preserve">    </v>
          </cell>
          <cell r="I957" t="str">
            <v xml:space="preserve">     </v>
          </cell>
          <cell r="J957" t="str">
            <v xml:space="preserve">    </v>
          </cell>
          <cell r="K957">
            <v>1.78</v>
          </cell>
          <cell r="L957">
            <v>861</v>
          </cell>
          <cell r="M957">
            <v>1.63</v>
          </cell>
          <cell r="N957">
            <v>660</v>
          </cell>
          <cell r="O957">
            <v>2.81</v>
          </cell>
          <cell r="P957">
            <v>200</v>
          </cell>
          <cell r="Q957">
            <v>1.64</v>
          </cell>
          <cell r="R957">
            <v>288</v>
          </cell>
          <cell r="S957">
            <v>8.4600000000000009</v>
          </cell>
          <cell r="T957">
            <v>298</v>
          </cell>
          <cell r="U957">
            <v>257</v>
          </cell>
          <cell r="V957">
            <v>13</v>
          </cell>
          <cell r="W957">
            <v>94</v>
          </cell>
          <cell r="X957">
            <v>46</v>
          </cell>
          <cell r="Y957">
            <v>48</v>
          </cell>
          <cell r="Z957">
            <v>5552</v>
          </cell>
          <cell r="AA957">
            <v>1.51</v>
          </cell>
          <cell r="AB957">
            <v>4.74</v>
          </cell>
        </row>
        <row r="958">
          <cell r="B958">
            <v>993</v>
          </cell>
          <cell r="C958" t="str">
            <v xml:space="preserve">PLAN 1665                       </v>
          </cell>
          <cell r="D958">
            <v>11.484400000000001</v>
          </cell>
          <cell r="E958" t="str">
            <v xml:space="preserve">     </v>
          </cell>
          <cell r="F958" t="str">
            <v xml:space="preserve">    </v>
          </cell>
          <cell r="G958" t="str">
            <v xml:space="preserve">     </v>
          </cell>
          <cell r="H958" t="str">
            <v xml:space="preserve">    </v>
          </cell>
          <cell r="I958" t="str">
            <v xml:space="preserve">     </v>
          </cell>
          <cell r="J958" t="str">
            <v xml:space="preserve">    </v>
          </cell>
          <cell r="K958">
            <v>1.77</v>
          </cell>
          <cell r="L958">
            <v>862</v>
          </cell>
          <cell r="M958">
            <v>1.8</v>
          </cell>
          <cell r="N958">
            <v>613</v>
          </cell>
          <cell r="O958">
            <v>2.82</v>
          </cell>
          <cell r="P958">
            <v>195</v>
          </cell>
          <cell r="Q958">
            <v>0.88</v>
          </cell>
          <cell r="R958">
            <v>703</v>
          </cell>
          <cell r="S958">
            <v>7.51</v>
          </cell>
          <cell r="T958">
            <v>660</v>
          </cell>
          <cell r="U958">
            <v>194</v>
          </cell>
          <cell r="V958">
            <v>7</v>
          </cell>
          <cell r="W958">
            <v>145</v>
          </cell>
          <cell r="X958">
            <v>54</v>
          </cell>
          <cell r="Y958">
            <v>91</v>
          </cell>
          <cell r="Z958">
            <v>3331</v>
          </cell>
          <cell r="AA958">
            <v>2.99</v>
          </cell>
          <cell r="AB958">
            <v>6.13</v>
          </cell>
        </row>
        <row r="959">
          <cell r="B959">
            <v>1562</v>
          </cell>
          <cell r="C959" t="str">
            <v xml:space="preserve">COLEGIO HEILDERBERG             </v>
          </cell>
          <cell r="D959">
            <v>1.5780000000000001</v>
          </cell>
          <cell r="E959" t="str">
            <v xml:space="preserve">     </v>
          </cell>
          <cell r="F959" t="str">
            <v xml:space="preserve">    </v>
          </cell>
          <cell r="G959" t="str">
            <v xml:space="preserve">     </v>
          </cell>
          <cell r="H959" t="str">
            <v xml:space="preserve">    </v>
          </cell>
          <cell r="I959" t="str">
            <v xml:space="preserve">     </v>
          </cell>
          <cell r="J959" t="str">
            <v xml:space="preserve">    </v>
          </cell>
          <cell r="K959">
            <v>1.77</v>
          </cell>
          <cell r="L959">
            <v>863</v>
          </cell>
          <cell r="M959">
            <v>1.1499999999999999</v>
          </cell>
          <cell r="N959">
            <v>878</v>
          </cell>
          <cell r="O959">
            <v>0.72</v>
          </cell>
          <cell r="P959">
            <v>958</v>
          </cell>
          <cell r="Q959">
            <v>-0.12</v>
          </cell>
          <cell r="R959">
            <v>1056</v>
          </cell>
          <cell r="S959">
            <v>5.31</v>
          </cell>
          <cell r="T959">
            <v>1195</v>
          </cell>
          <cell r="U959">
            <v>26</v>
          </cell>
          <cell r="V959">
            <v>1</v>
          </cell>
          <cell r="W959">
            <v>2</v>
          </cell>
          <cell r="X959">
            <v>2</v>
          </cell>
          <cell r="Y959" t="str">
            <v xml:space="preserve">      </v>
          </cell>
          <cell r="Z959">
            <v>301</v>
          </cell>
          <cell r="AA959">
            <v>0.82</v>
          </cell>
          <cell r="AB959">
            <v>2.2799999999999998</v>
          </cell>
        </row>
        <row r="960">
          <cell r="B960">
            <v>3069</v>
          </cell>
          <cell r="C960" t="str">
            <v xml:space="preserve">PLAN 4498                       </v>
          </cell>
          <cell r="D960" t="str">
            <v xml:space="preserve">          </v>
          </cell>
          <cell r="E960" t="str">
            <v xml:space="preserve">     </v>
          </cell>
          <cell r="F960" t="str">
            <v xml:space="preserve">    </v>
          </cell>
          <cell r="G960" t="str">
            <v xml:space="preserve">     </v>
          </cell>
          <cell r="H960" t="str">
            <v xml:space="preserve">    </v>
          </cell>
          <cell r="I960" t="str">
            <v xml:space="preserve">     </v>
          </cell>
          <cell r="J960" t="str">
            <v xml:space="preserve">    </v>
          </cell>
          <cell r="K960">
            <v>1.76</v>
          </cell>
          <cell r="L960">
            <v>866</v>
          </cell>
          <cell r="M960">
            <v>1.77</v>
          </cell>
          <cell r="N960">
            <v>624</v>
          </cell>
          <cell r="O960">
            <v>2.78</v>
          </cell>
          <cell r="P960">
            <v>208</v>
          </cell>
          <cell r="Q960">
            <v>0.84</v>
          </cell>
          <cell r="R960">
            <v>723</v>
          </cell>
          <cell r="S960">
            <v>7.46</v>
          </cell>
          <cell r="T960">
            <v>685</v>
          </cell>
          <cell r="U960">
            <v>40</v>
          </cell>
          <cell r="V960">
            <v>1</v>
          </cell>
          <cell r="W960">
            <v>67</v>
          </cell>
          <cell r="X960">
            <v>2</v>
          </cell>
          <cell r="Y960">
            <v>65</v>
          </cell>
          <cell r="Z960">
            <v>1107</v>
          </cell>
          <cell r="AA960">
            <v>5.35</v>
          </cell>
          <cell r="AB960">
            <v>7.5</v>
          </cell>
        </row>
        <row r="961">
          <cell r="B961">
            <v>3602</v>
          </cell>
          <cell r="C961" t="str">
            <v xml:space="preserve">GRUPO MUSAAT                    </v>
          </cell>
          <cell r="D961">
            <v>158.8751</v>
          </cell>
          <cell r="E961" t="str">
            <v xml:space="preserve">     </v>
          </cell>
          <cell r="F961" t="str">
            <v xml:space="preserve">    </v>
          </cell>
          <cell r="G961" t="str">
            <v xml:space="preserve">     </v>
          </cell>
          <cell r="H961" t="str">
            <v xml:space="preserve">    </v>
          </cell>
          <cell r="I961" t="str">
            <v xml:space="preserve">     </v>
          </cell>
          <cell r="J961" t="str">
            <v xml:space="preserve">    </v>
          </cell>
          <cell r="K961">
            <v>1.76</v>
          </cell>
          <cell r="L961">
            <v>864</v>
          </cell>
          <cell r="M961">
            <v>0.88</v>
          </cell>
          <cell r="N961">
            <v>946</v>
          </cell>
          <cell r="O961">
            <v>1.1399999999999999</v>
          </cell>
          <cell r="P961">
            <v>840</v>
          </cell>
          <cell r="Q961">
            <v>0.74</v>
          </cell>
          <cell r="R961">
            <v>770</v>
          </cell>
          <cell r="S961">
            <v>7.95</v>
          </cell>
          <cell r="T961">
            <v>447</v>
          </cell>
          <cell r="U961">
            <v>94</v>
          </cell>
          <cell r="V961">
            <v>5</v>
          </cell>
          <cell r="W961">
            <v>4</v>
          </cell>
          <cell r="X961">
            <v>4</v>
          </cell>
          <cell r="Y961" t="str">
            <v xml:space="preserve">      </v>
          </cell>
          <cell r="Z961">
            <v>1692</v>
          </cell>
          <cell r="AA961">
            <v>0.86</v>
          </cell>
          <cell r="AB961">
            <v>3.32</v>
          </cell>
        </row>
        <row r="962">
          <cell r="B962">
            <v>395</v>
          </cell>
          <cell r="C962" t="str">
            <v xml:space="preserve">EMPLEO 17 F23                   </v>
          </cell>
          <cell r="D962">
            <v>14.822800000000001</v>
          </cell>
          <cell r="E962" t="str">
            <v xml:space="preserve">     </v>
          </cell>
          <cell r="F962" t="str">
            <v xml:space="preserve">    </v>
          </cell>
          <cell r="G962" t="str">
            <v xml:space="preserve">     </v>
          </cell>
          <cell r="H962" t="str">
            <v xml:space="preserve">    </v>
          </cell>
          <cell r="I962" t="str">
            <v xml:space="preserve">     </v>
          </cell>
          <cell r="J962" t="str">
            <v xml:space="preserve">    </v>
          </cell>
          <cell r="K962">
            <v>1.74</v>
          </cell>
          <cell r="L962">
            <v>869</v>
          </cell>
          <cell r="M962">
            <v>1.18</v>
          </cell>
          <cell r="N962">
            <v>864</v>
          </cell>
          <cell r="O962">
            <v>1.33</v>
          </cell>
          <cell r="P962">
            <v>799</v>
          </cell>
          <cell r="Q962">
            <v>1.41</v>
          </cell>
          <cell r="R962">
            <v>439</v>
          </cell>
          <cell r="S962">
            <v>5.79</v>
          </cell>
          <cell r="T962">
            <v>1145</v>
          </cell>
          <cell r="U962">
            <v>253</v>
          </cell>
          <cell r="V962">
            <v>50</v>
          </cell>
          <cell r="W962">
            <v>298</v>
          </cell>
          <cell r="X962">
            <v>157</v>
          </cell>
          <cell r="Y962">
            <v>141</v>
          </cell>
          <cell r="Z962">
            <v>11036</v>
          </cell>
          <cell r="AA962">
            <v>1.04</v>
          </cell>
          <cell r="AB962">
            <v>2.0299999999999998</v>
          </cell>
        </row>
        <row r="963">
          <cell r="B963">
            <v>1633</v>
          </cell>
          <cell r="C963" t="str">
            <v xml:space="preserve">CCP COMPOSIT.RESINES ESP.       </v>
          </cell>
          <cell r="D963">
            <v>12.9474</v>
          </cell>
          <cell r="E963" t="str">
            <v xml:space="preserve">     </v>
          </cell>
          <cell r="F963" t="str">
            <v xml:space="preserve">    </v>
          </cell>
          <cell r="G963" t="str">
            <v xml:space="preserve">     </v>
          </cell>
          <cell r="H963" t="str">
            <v xml:space="preserve">    </v>
          </cell>
          <cell r="I963" t="str">
            <v xml:space="preserve">     </v>
          </cell>
          <cell r="J963" t="str">
            <v xml:space="preserve">    </v>
          </cell>
          <cell r="K963">
            <v>1.73</v>
          </cell>
          <cell r="L963">
            <v>870</v>
          </cell>
          <cell r="M963">
            <v>1.57</v>
          </cell>
          <cell r="N963">
            <v>691</v>
          </cell>
          <cell r="O963">
            <v>1.07</v>
          </cell>
          <cell r="P963">
            <v>853</v>
          </cell>
          <cell r="Q963">
            <v>0.53</v>
          </cell>
          <cell r="R963">
            <v>851</v>
          </cell>
          <cell r="S963">
            <v>7.42</v>
          </cell>
          <cell r="T963">
            <v>696</v>
          </cell>
          <cell r="U963">
            <v>94</v>
          </cell>
          <cell r="V963">
            <v>4</v>
          </cell>
          <cell r="W963">
            <v>40</v>
          </cell>
          <cell r="X963">
            <v>10</v>
          </cell>
          <cell r="Y963">
            <v>30</v>
          </cell>
          <cell r="Z963">
            <v>1053</v>
          </cell>
          <cell r="AA963">
            <v>2.34</v>
          </cell>
          <cell r="AB963">
            <v>6.72</v>
          </cell>
        </row>
        <row r="964">
          <cell r="B964">
            <v>3021</v>
          </cell>
          <cell r="C964" t="str">
            <v xml:space="preserve">PLAN 4476                       </v>
          </cell>
          <cell r="D964" t="str">
            <v xml:space="preserve">          </v>
          </cell>
          <cell r="E964" t="str">
            <v xml:space="preserve">     </v>
          </cell>
          <cell r="F964" t="str">
            <v xml:space="preserve">    </v>
          </cell>
          <cell r="G964" t="str">
            <v xml:space="preserve">     </v>
          </cell>
          <cell r="H964" t="str">
            <v xml:space="preserve">    </v>
          </cell>
          <cell r="I964" t="str">
            <v xml:space="preserve">     </v>
          </cell>
          <cell r="J964" t="str">
            <v xml:space="preserve">    </v>
          </cell>
          <cell r="K964">
            <v>1.73</v>
          </cell>
          <cell r="L964">
            <v>871</v>
          </cell>
          <cell r="M964" t="str">
            <v xml:space="preserve">     </v>
          </cell>
          <cell r="N964" t="str">
            <v xml:space="preserve">    </v>
          </cell>
          <cell r="O964">
            <v>2.68</v>
          </cell>
          <cell r="P964">
            <v>250</v>
          </cell>
          <cell r="Q964">
            <v>0.76</v>
          </cell>
          <cell r="R964">
            <v>753</v>
          </cell>
          <cell r="S964">
            <v>7.37</v>
          </cell>
          <cell r="T964">
            <v>728</v>
          </cell>
          <cell r="U964">
            <v>84</v>
          </cell>
          <cell r="V964">
            <v>1</v>
          </cell>
          <cell r="W964" t="str">
            <v xml:space="preserve">      </v>
          </cell>
          <cell r="X964">
            <v>2</v>
          </cell>
          <cell r="Y964">
            <v>-2</v>
          </cell>
          <cell r="Z964">
            <v>176</v>
          </cell>
          <cell r="AA964">
            <v>-0.28000000000000003</v>
          </cell>
          <cell r="AB964">
            <v>-1.81</v>
          </cell>
        </row>
        <row r="965">
          <cell r="B965">
            <v>4103</v>
          </cell>
          <cell r="C965" t="str">
            <v xml:space="preserve">CONCELLO DE FOZ                 </v>
          </cell>
          <cell r="D965">
            <v>7.3944999999999999</v>
          </cell>
          <cell r="E965" t="str">
            <v xml:space="preserve">     </v>
          </cell>
          <cell r="F965" t="str">
            <v xml:space="preserve">    </v>
          </cell>
          <cell r="G965" t="str">
            <v xml:space="preserve">     </v>
          </cell>
          <cell r="H965" t="str">
            <v xml:space="preserve">    </v>
          </cell>
          <cell r="I965" t="str">
            <v xml:space="preserve">     </v>
          </cell>
          <cell r="J965" t="str">
            <v xml:space="preserve">    </v>
          </cell>
          <cell r="K965">
            <v>1.72</v>
          </cell>
          <cell r="L965">
            <v>873</v>
          </cell>
          <cell r="M965">
            <v>0.19</v>
          </cell>
          <cell r="N965">
            <v>1017</v>
          </cell>
          <cell r="O965">
            <v>-0.13</v>
          </cell>
          <cell r="P965">
            <v>1110</v>
          </cell>
          <cell r="Q965">
            <v>-0.09</v>
          </cell>
          <cell r="R965">
            <v>1044</v>
          </cell>
          <cell r="S965">
            <v>5.24</v>
          </cell>
          <cell r="T965">
            <v>1203</v>
          </cell>
          <cell r="U965">
            <v>55</v>
          </cell>
          <cell r="V965">
            <v>3</v>
          </cell>
          <cell r="W965" t="str">
            <v xml:space="preserve">      </v>
          </cell>
          <cell r="X965">
            <v>2</v>
          </cell>
          <cell r="Y965">
            <v>-2</v>
          </cell>
          <cell r="Z965">
            <v>31</v>
          </cell>
          <cell r="AA965">
            <v>-1.1100000000000001</v>
          </cell>
          <cell r="AB965">
            <v>-1.76</v>
          </cell>
        </row>
        <row r="966">
          <cell r="B966">
            <v>387</v>
          </cell>
          <cell r="C966" t="str">
            <v xml:space="preserve">CEMENTOS MOLINS                 </v>
          </cell>
          <cell r="D966">
            <v>21.0855</v>
          </cell>
          <cell r="E966" t="str">
            <v xml:space="preserve">     </v>
          </cell>
          <cell r="F966" t="str">
            <v xml:space="preserve">    </v>
          </cell>
          <cell r="G966" t="str">
            <v xml:space="preserve">     </v>
          </cell>
          <cell r="H966" t="str">
            <v xml:space="preserve">    </v>
          </cell>
          <cell r="I966" t="str">
            <v xml:space="preserve">     </v>
          </cell>
          <cell r="J966" t="str">
            <v xml:space="preserve">    </v>
          </cell>
          <cell r="K966">
            <v>1.71</v>
          </cell>
          <cell r="L966">
            <v>874</v>
          </cell>
          <cell r="M966">
            <v>1.07</v>
          </cell>
          <cell r="N966">
            <v>909</v>
          </cell>
          <cell r="O966">
            <v>0.52</v>
          </cell>
          <cell r="P966">
            <v>1001</v>
          </cell>
          <cell r="Q966">
            <v>0.4</v>
          </cell>
          <cell r="R966">
            <v>896</v>
          </cell>
          <cell r="S966">
            <v>7.65</v>
          </cell>
          <cell r="T966">
            <v>555</v>
          </cell>
          <cell r="U966">
            <v>141</v>
          </cell>
          <cell r="V966">
            <v>19</v>
          </cell>
          <cell r="W966">
            <v>137</v>
          </cell>
          <cell r="X966">
            <v>35</v>
          </cell>
          <cell r="Y966">
            <v>102</v>
          </cell>
          <cell r="Z966">
            <v>6262</v>
          </cell>
          <cell r="AA966">
            <v>2.37</v>
          </cell>
          <cell r="AB966">
            <v>5.64</v>
          </cell>
        </row>
        <row r="967">
          <cell r="B967">
            <v>1161</v>
          </cell>
          <cell r="C967" t="str">
            <v xml:space="preserve">CEMENTOS MOLINS INDUSTR.        </v>
          </cell>
          <cell r="D967">
            <v>21.048999999999999</v>
          </cell>
          <cell r="E967" t="str">
            <v xml:space="preserve">     </v>
          </cell>
          <cell r="F967" t="str">
            <v xml:space="preserve">    </v>
          </cell>
          <cell r="G967" t="str">
            <v xml:space="preserve">     </v>
          </cell>
          <cell r="H967" t="str">
            <v xml:space="preserve">    </v>
          </cell>
          <cell r="I967" t="str">
            <v xml:space="preserve">     </v>
          </cell>
          <cell r="J967" t="str">
            <v xml:space="preserve">    </v>
          </cell>
          <cell r="K967">
            <v>1.71</v>
          </cell>
          <cell r="L967">
            <v>875</v>
          </cell>
          <cell r="M967">
            <v>1.07</v>
          </cell>
          <cell r="N967">
            <v>911</v>
          </cell>
          <cell r="O967">
            <v>0.52</v>
          </cell>
          <cell r="P967">
            <v>1002</v>
          </cell>
          <cell r="Q967">
            <v>0.4</v>
          </cell>
          <cell r="R967">
            <v>900</v>
          </cell>
          <cell r="S967">
            <v>7.65</v>
          </cell>
          <cell r="T967">
            <v>561</v>
          </cell>
          <cell r="U967">
            <v>228</v>
          </cell>
          <cell r="V967">
            <v>9</v>
          </cell>
          <cell r="W967">
            <v>147</v>
          </cell>
          <cell r="X967">
            <v>36</v>
          </cell>
          <cell r="Y967">
            <v>111</v>
          </cell>
          <cell r="Z967">
            <v>5951</v>
          </cell>
          <cell r="AA967">
            <v>1.99</v>
          </cell>
          <cell r="AB967">
            <v>5.57</v>
          </cell>
        </row>
        <row r="968">
          <cell r="B968">
            <v>1856</v>
          </cell>
          <cell r="C968" t="str">
            <v xml:space="preserve">PLAN 2560                       </v>
          </cell>
          <cell r="D968">
            <v>13.7743</v>
          </cell>
          <cell r="E968" t="str">
            <v xml:space="preserve">     </v>
          </cell>
          <cell r="F968" t="str">
            <v xml:space="preserve">    </v>
          </cell>
          <cell r="G968" t="str">
            <v xml:space="preserve">     </v>
          </cell>
          <cell r="H968" t="str">
            <v xml:space="preserve">    </v>
          </cell>
          <cell r="I968" t="str">
            <v xml:space="preserve">     </v>
          </cell>
          <cell r="J968" t="str">
            <v xml:space="preserve">    </v>
          </cell>
          <cell r="K968">
            <v>1.7</v>
          </cell>
          <cell r="L968">
            <v>876</v>
          </cell>
          <cell r="M968">
            <v>1.54</v>
          </cell>
          <cell r="N968">
            <v>730</v>
          </cell>
          <cell r="O968">
            <v>2.19</v>
          </cell>
          <cell r="P968">
            <v>464</v>
          </cell>
          <cell r="Q968">
            <v>0.02</v>
          </cell>
          <cell r="R968">
            <v>1016</v>
          </cell>
          <cell r="S968">
            <v>6.7</v>
          </cell>
          <cell r="T968">
            <v>958</v>
          </cell>
          <cell r="U968">
            <v>24</v>
          </cell>
          <cell r="V968">
            <v>1</v>
          </cell>
          <cell r="W968">
            <v>7</v>
          </cell>
          <cell r="X968" t="str">
            <v xml:space="preserve">      </v>
          </cell>
          <cell r="Y968">
            <v>7</v>
          </cell>
          <cell r="Z968">
            <v>88</v>
          </cell>
          <cell r="AA968">
            <v>5.09</v>
          </cell>
          <cell r="AB968">
            <v>10.55</v>
          </cell>
        </row>
        <row r="969">
          <cell r="B969">
            <v>4147</v>
          </cell>
          <cell r="C969" t="str">
            <v xml:space="preserve">EMPL.GRU.MUTUA MADRILEÑA        </v>
          </cell>
          <cell r="D969">
            <v>12.3926</v>
          </cell>
          <cell r="E969" t="str">
            <v xml:space="preserve">     </v>
          </cell>
          <cell r="F969" t="str">
            <v xml:space="preserve">    </v>
          </cell>
          <cell r="G969" t="str">
            <v xml:space="preserve">     </v>
          </cell>
          <cell r="H969" t="str">
            <v xml:space="preserve">    </v>
          </cell>
          <cell r="I969" t="str">
            <v xml:space="preserve">     </v>
          </cell>
          <cell r="J969" t="str">
            <v xml:space="preserve">    </v>
          </cell>
          <cell r="K969">
            <v>1.7</v>
          </cell>
          <cell r="L969">
            <v>877</v>
          </cell>
          <cell r="M969">
            <v>0.92</v>
          </cell>
          <cell r="N969">
            <v>935</v>
          </cell>
          <cell r="O969">
            <v>0.41</v>
          </cell>
          <cell r="P969">
            <v>1032</v>
          </cell>
          <cell r="Q969">
            <v>0.77</v>
          </cell>
          <cell r="R969">
            <v>743</v>
          </cell>
          <cell r="S969">
            <v>5.61</v>
          </cell>
          <cell r="T969">
            <v>1169</v>
          </cell>
          <cell r="U969">
            <v>476</v>
          </cell>
          <cell r="V969">
            <v>4</v>
          </cell>
          <cell r="W969">
            <v>293</v>
          </cell>
          <cell r="X969">
            <v>35</v>
          </cell>
          <cell r="Y969">
            <v>258</v>
          </cell>
          <cell r="Z969">
            <v>5686</v>
          </cell>
          <cell r="AA969">
            <v>4.04</v>
          </cell>
          <cell r="AB969">
            <v>-3.71</v>
          </cell>
        </row>
        <row r="970">
          <cell r="B970">
            <v>2844</v>
          </cell>
          <cell r="C970" t="str">
            <v xml:space="preserve">PLAN 4278                       </v>
          </cell>
          <cell r="D970">
            <v>13.1256</v>
          </cell>
          <cell r="E970" t="str">
            <v xml:space="preserve">     </v>
          </cell>
          <cell r="F970" t="str">
            <v xml:space="preserve">    </v>
          </cell>
          <cell r="G970" t="str">
            <v xml:space="preserve">     </v>
          </cell>
          <cell r="H970" t="str">
            <v xml:space="preserve">    </v>
          </cell>
          <cell r="I970" t="str">
            <v xml:space="preserve">     </v>
          </cell>
          <cell r="J970" t="str">
            <v xml:space="preserve">    </v>
          </cell>
          <cell r="K970">
            <v>1.69</v>
          </cell>
          <cell r="L970">
            <v>878</v>
          </cell>
          <cell r="M970">
            <v>1.77</v>
          </cell>
          <cell r="N970">
            <v>625</v>
          </cell>
          <cell r="O970">
            <v>2.81</v>
          </cell>
          <cell r="P970">
            <v>201</v>
          </cell>
          <cell r="Q970">
            <v>0.87</v>
          </cell>
          <cell r="R970">
            <v>706</v>
          </cell>
          <cell r="S970">
            <v>7.55</v>
          </cell>
          <cell r="T970">
            <v>626</v>
          </cell>
          <cell r="U970">
            <v>195</v>
          </cell>
          <cell r="V970">
            <v>2</v>
          </cell>
          <cell r="W970">
            <v>92</v>
          </cell>
          <cell r="X970">
            <v>9</v>
          </cell>
          <cell r="Y970">
            <v>83</v>
          </cell>
          <cell r="Z970">
            <v>1255</v>
          </cell>
          <cell r="AA970">
            <v>8.31</v>
          </cell>
          <cell r="AB970">
            <v>10.36</v>
          </cell>
        </row>
        <row r="971">
          <cell r="B971">
            <v>3638</v>
          </cell>
          <cell r="C971" t="str">
            <v xml:space="preserve">EMPL.PRO.CONJ.GRAL.V.EM.        </v>
          </cell>
          <cell r="D971">
            <v>13.3673</v>
          </cell>
          <cell r="E971" t="str">
            <v xml:space="preserve">     </v>
          </cell>
          <cell r="F971" t="str">
            <v xml:space="preserve">    </v>
          </cell>
          <cell r="G971" t="str">
            <v xml:space="preserve">     </v>
          </cell>
          <cell r="H971" t="str">
            <v xml:space="preserve">    </v>
          </cell>
          <cell r="I971" t="str">
            <v xml:space="preserve">     </v>
          </cell>
          <cell r="J971" t="str">
            <v xml:space="preserve">    </v>
          </cell>
          <cell r="K971">
            <v>1.68</v>
          </cell>
          <cell r="L971">
            <v>880</v>
          </cell>
          <cell r="M971">
            <v>0.81</v>
          </cell>
          <cell r="N971">
            <v>961</v>
          </cell>
          <cell r="O971">
            <v>0.95</v>
          </cell>
          <cell r="P971">
            <v>877</v>
          </cell>
          <cell r="Q971">
            <v>0.38</v>
          </cell>
          <cell r="R971">
            <v>907</v>
          </cell>
          <cell r="S971">
            <v>7.45</v>
          </cell>
          <cell r="T971">
            <v>688</v>
          </cell>
          <cell r="U971">
            <v>137</v>
          </cell>
          <cell r="V971">
            <v>1</v>
          </cell>
          <cell r="W971">
            <v>4</v>
          </cell>
          <cell r="X971" t="str">
            <v xml:space="preserve">      </v>
          </cell>
          <cell r="Y971">
            <v>4</v>
          </cell>
          <cell r="Z971">
            <v>282</v>
          </cell>
          <cell r="AA971">
            <v>-4.9800000000000004</v>
          </cell>
          <cell r="AB971">
            <v>-2.02</v>
          </cell>
        </row>
        <row r="972">
          <cell r="B972">
            <v>1652</v>
          </cell>
          <cell r="C972" t="str">
            <v xml:space="preserve">PLAN 4733                       </v>
          </cell>
          <cell r="D972">
            <v>11.082800000000001</v>
          </cell>
          <cell r="E972" t="str">
            <v xml:space="preserve">     </v>
          </cell>
          <cell r="F972" t="str">
            <v xml:space="preserve">    </v>
          </cell>
          <cell r="G972" t="str">
            <v xml:space="preserve">     </v>
          </cell>
          <cell r="H972" t="str">
            <v xml:space="preserve">    </v>
          </cell>
          <cell r="I972" t="str">
            <v xml:space="preserve">     </v>
          </cell>
          <cell r="J972" t="str">
            <v xml:space="preserve">    </v>
          </cell>
          <cell r="K972">
            <v>1.61</v>
          </cell>
          <cell r="L972">
            <v>884</v>
          </cell>
          <cell r="M972">
            <v>1.45</v>
          </cell>
          <cell r="N972">
            <v>772</v>
          </cell>
          <cell r="O972">
            <v>2.82</v>
          </cell>
          <cell r="P972">
            <v>192</v>
          </cell>
          <cell r="Q972">
            <v>0.89</v>
          </cell>
          <cell r="R972">
            <v>695</v>
          </cell>
          <cell r="S972">
            <v>7.52</v>
          </cell>
          <cell r="T972">
            <v>656</v>
          </cell>
          <cell r="U972">
            <v>122</v>
          </cell>
          <cell r="V972">
            <v>1</v>
          </cell>
          <cell r="W972">
            <v>210</v>
          </cell>
          <cell r="X972" t="str">
            <v xml:space="preserve">      </v>
          </cell>
          <cell r="Y972">
            <v>210</v>
          </cell>
          <cell r="Z972">
            <v>4278</v>
          </cell>
          <cell r="AA972">
            <v>3.89</v>
          </cell>
          <cell r="AB972">
            <v>6.95</v>
          </cell>
        </row>
        <row r="973">
          <cell r="B973">
            <v>3310</v>
          </cell>
          <cell r="C973" t="str">
            <v xml:space="preserve">PLAN 5019                       </v>
          </cell>
          <cell r="D973">
            <v>14.0823</v>
          </cell>
          <cell r="E973" t="str">
            <v xml:space="preserve">     </v>
          </cell>
          <cell r="F973" t="str">
            <v xml:space="preserve">    </v>
          </cell>
          <cell r="G973" t="str">
            <v xml:space="preserve">     </v>
          </cell>
          <cell r="H973" t="str">
            <v xml:space="preserve">    </v>
          </cell>
          <cell r="I973" t="str">
            <v xml:space="preserve">     </v>
          </cell>
          <cell r="J973" t="str">
            <v xml:space="preserve">    </v>
          </cell>
          <cell r="K973">
            <v>1.59</v>
          </cell>
          <cell r="L973">
            <v>887</v>
          </cell>
          <cell r="M973">
            <v>1.58</v>
          </cell>
          <cell r="N973">
            <v>683</v>
          </cell>
          <cell r="O973">
            <v>2.5</v>
          </cell>
          <cell r="P973">
            <v>309</v>
          </cell>
          <cell r="Q973">
            <v>1.8</v>
          </cell>
          <cell r="R973">
            <v>223</v>
          </cell>
          <cell r="S973">
            <v>7.07</v>
          </cell>
          <cell r="T973">
            <v>848</v>
          </cell>
          <cell r="U973">
            <v>55</v>
          </cell>
          <cell r="V973">
            <v>15</v>
          </cell>
          <cell r="W973">
            <v>5</v>
          </cell>
          <cell r="X973">
            <v>68</v>
          </cell>
          <cell r="Y973">
            <v>-63</v>
          </cell>
          <cell r="Z973">
            <v>316</v>
          </cell>
          <cell r="AA973">
            <v>-4.9400000000000004</v>
          </cell>
          <cell r="AB973">
            <v>-14.1</v>
          </cell>
        </row>
        <row r="974">
          <cell r="B974">
            <v>3549</v>
          </cell>
          <cell r="C974" t="str">
            <v xml:space="preserve">HELLA                           </v>
          </cell>
          <cell r="D974">
            <v>1.4505999999999999</v>
          </cell>
          <cell r="E974" t="str">
            <v xml:space="preserve">     </v>
          </cell>
          <cell r="F974" t="str">
            <v xml:space="preserve">    </v>
          </cell>
          <cell r="G974" t="str">
            <v xml:space="preserve">     </v>
          </cell>
          <cell r="H974" t="str">
            <v xml:space="preserve">    </v>
          </cell>
          <cell r="I974" t="str">
            <v xml:space="preserve">     </v>
          </cell>
          <cell r="J974" t="str">
            <v xml:space="preserve">    </v>
          </cell>
          <cell r="K974">
            <v>1.49</v>
          </cell>
          <cell r="L974">
            <v>892</v>
          </cell>
          <cell r="M974">
            <v>0.97</v>
          </cell>
          <cell r="N974">
            <v>928</v>
          </cell>
          <cell r="O974">
            <v>0.74</v>
          </cell>
          <cell r="P974">
            <v>954</v>
          </cell>
          <cell r="Q974">
            <v>-0.05</v>
          </cell>
          <cell r="R974">
            <v>1033</v>
          </cell>
          <cell r="S974">
            <v>5.63</v>
          </cell>
          <cell r="T974">
            <v>1165</v>
          </cell>
          <cell r="U974">
            <v>84</v>
          </cell>
          <cell r="V974">
            <v>1</v>
          </cell>
          <cell r="W974">
            <v>49</v>
          </cell>
          <cell r="X974">
            <v>7</v>
          </cell>
          <cell r="Y974">
            <v>42</v>
          </cell>
          <cell r="Z974">
            <v>1349</v>
          </cell>
          <cell r="AA974">
            <v>2.2799999999999998</v>
          </cell>
          <cell r="AB974">
            <v>3.06</v>
          </cell>
        </row>
        <row r="975">
          <cell r="B975">
            <v>3700</v>
          </cell>
          <cell r="C975" t="str">
            <v xml:space="preserve">AYTO.SAN SEB.DE LOS REYES       </v>
          </cell>
          <cell r="D975">
            <v>7.7553000000000001</v>
          </cell>
          <cell r="E975" t="str">
            <v xml:space="preserve">     </v>
          </cell>
          <cell r="F975" t="str">
            <v xml:space="preserve">    </v>
          </cell>
          <cell r="G975" t="str">
            <v xml:space="preserve">     </v>
          </cell>
          <cell r="H975" t="str">
            <v xml:space="preserve">    </v>
          </cell>
          <cell r="I975" t="str">
            <v xml:space="preserve">     </v>
          </cell>
          <cell r="J975" t="str">
            <v xml:space="preserve">    </v>
          </cell>
          <cell r="K975">
            <v>1.47</v>
          </cell>
          <cell r="L975">
            <v>893</v>
          </cell>
          <cell r="M975">
            <v>1.01</v>
          </cell>
          <cell r="N975">
            <v>923</v>
          </cell>
          <cell r="O975">
            <v>0.35</v>
          </cell>
          <cell r="P975">
            <v>1046</v>
          </cell>
          <cell r="Q975">
            <v>-0.02</v>
          </cell>
          <cell r="R975">
            <v>1023</v>
          </cell>
          <cell r="S975">
            <v>6.36</v>
          </cell>
          <cell r="T975">
            <v>1047</v>
          </cell>
          <cell r="U975">
            <v>833</v>
          </cell>
          <cell r="V975">
            <v>55</v>
          </cell>
          <cell r="W975">
            <v>525</v>
          </cell>
          <cell r="X975">
            <v>116</v>
          </cell>
          <cell r="Y975">
            <v>409</v>
          </cell>
          <cell r="Z975">
            <v>3737</v>
          </cell>
          <cell r="AA975">
            <v>-1.3</v>
          </cell>
          <cell r="AB975">
            <v>15.76</v>
          </cell>
        </row>
        <row r="976">
          <cell r="B976">
            <v>2643</v>
          </cell>
          <cell r="C976" t="str">
            <v xml:space="preserve">SEALED AIR PACKAGING            </v>
          </cell>
          <cell r="D976">
            <v>12.029299999999999</v>
          </cell>
          <cell r="E976" t="str">
            <v xml:space="preserve">     </v>
          </cell>
          <cell r="F976" t="str">
            <v xml:space="preserve">    </v>
          </cell>
          <cell r="G976" t="str">
            <v xml:space="preserve">     </v>
          </cell>
          <cell r="H976" t="str">
            <v xml:space="preserve">    </v>
          </cell>
          <cell r="I976" t="str">
            <v xml:space="preserve">     </v>
          </cell>
          <cell r="J976" t="str">
            <v xml:space="preserve">    </v>
          </cell>
          <cell r="K976">
            <v>1.46</v>
          </cell>
          <cell r="L976">
            <v>894</v>
          </cell>
          <cell r="M976">
            <v>1.2</v>
          </cell>
          <cell r="N976">
            <v>852</v>
          </cell>
          <cell r="O976">
            <v>1.71</v>
          </cell>
          <cell r="P976">
            <v>690</v>
          </cell>
          <cell r="Q976">
            <v>0.96</v>
          </cell>
          <cell r="R976">
            <v>651</v>
          </cell>
          <cell r="S976">
            <v>7.69</v>
          </cell>
          <cell r="T976">
            <v>531</v>
          </cell>
          <cell r="U976">
            <v>190</v>
          </cell>
          <cell r="V976">
            <v>6</v>
          </cell>
          <cell r="W976">
            <v>207</v>
          </cell>
          <cell r="X976">
            <v>34</v>
          </cell>
          <cell r="Y976">
            <v>173</v>
          </cell>
          <cell r="Z976">
            <v>6751</v>
          </cell>
          <cell r="AA976">
            <v>1.42</v>
          </cell>
          <cell r="AB976">
            <v>2.4700000000000002</v>
          </cell>
        </row>
        <row r="977">
          <cell r="B977">
            <v>2445</v>
          </cell>
          <cell r="C977" t="str">
            <v xml:space="preserve">PPE 2128                        </v>
          </cell>
          <cell r="D977">
            <v>8.9365000000000006</v>
          </cell>
          <cell r="E977" t="str">
            <v xml:space="preserve">     </v>
          </cell>
          <cell r="F977" t="str">
            <v xml:space="preserve">    </v>
          </cell>
          <cell r="G977" t="str">
            <v xml:space="preserve">     </v>
          </cell>
          <cell r="H977" t="str">
            <v xml:space="preserve">    </v>
          </cell>
          <cell r="I977" t="str">
            <v xml:space="preserve">     </v>
          </cell>
          <cell r="J977" t="str">
            <v xml:space="preserve">    </v>
          </cell>
          <cell r="K977">
            <v>1.42</v>
          </cell>
          <cell r="L977">
            <v>899</v>
          </cell>
          <cell r="M977">
            <v>0.53</v>
          </cell>
          <cell r="N977">
            <v>998</v>
          </cell>
          <cell r="O977">
            <v>0.92</v>
          </cell>
          <cell r="P977">
            <v>888</v>
          </cell>
          <cell r="Q977">
            <v>-0.02</v>
          </cell>
          <cell r="R977">
            <v>1022</v>
          </cell>
          <cell r="S977">
            <v>5.88</v>
          </cell>
          <cell r="T977">
            <v>1122</v>
          </cell>
          <cell r="U977">
            <v>30</v>
          </cell>
          <cell r="V977">
            <v>1</v>
          </cell>
          <cell r="W977" t="str">
            <v xml:space="preserve">      </v>
          </cell>
          <cell r="X977">
            <v>2</v>
          </cell>
          <cell r="Y977">
            <v>-2</v>
          </cell>
          <cell r="Z977">
            <v>49</v>
          </cell>
          <cell r="AA977">
            <v>0.69</v>
          </cell>
          <cell r="AB977">
            <v>-2.14</v>
          </cell>
        </row>
        <row r="978">
          <cell r="B978">
            <v>3931</v>
          </cell>
          <cell r="C978" t="str">
            <v xml:space="preserve">PLAN 3057                       </v>
          </cell>
          <cell r="D978">
            <v>11.7439</v>
          </cell>
          <cell r="E978" t="str">
            <v xml:space="preserve">     </v>
          </cell>
          <cell r="F978" t="str">
            <v xml:space="preserve">    </v>
          </cell>
          <cell r="G978" t="str">
            <v xml:space="preserve">     </v>
          </cell>
          <cell r="H978" t="str">
            <v xml:space="preserve">    </v>
          </cell>
          <cell r="I978" t="str">
            <v xml:space="preserve">     </v>
          </cell>
          <cell r="J978" t="str">
            <v xml:space="preserve">    </v>
          </cell>
          <cell r="K978">
            <v>1.41</v>
          </cell>
          <cell r="L978">
            <v>900</v>
          </cell>
          <cell r="M978">
            <v>1.56</v>
          </cell>
          <cell r="N978">
            <v>726</v>
          </cell>
          <cell r="O978">
            <v>2.5299999999999998</v>
          </cell>
          <cell r="P978">
            <v>300</v>
          </cell>
          <cell r="Q978">
            <v>0.57999999999999996</v>
          </cell>
          <cell r="R978">
            <v>832</v>
          </cell>
          <cell r="S978">
            <v>7.52</v>
          </cell>
          <cell r="T978">
            <v>650</v>
          </cell>
          <cell r="U978">
            <v>245</v>
          </cell>
          <cell r="V978">
            <v>8</v>
          </cell>
          <cell r="W978" t="str">
            <v xml:space="preserve">      </v>
          </cell>
          <cell r="X978">
            <v>13</v>
          </cell>
          <cell r="Y978">
            <v>-13</v>
          </cell>
          <cell r="Z978">
            <v>231</v>
          </cell>
          <cell r="AA978">
            <v>0.73</v>
          </cell>
          <cell r="AB978">
            <v>0.83</v>
          </cell>
        </row>
        <row r="979">
          <cell r="B979">
            <v>716</v>
          </cell>
          <cell r="C979" t="str">
            <v xml:space="preserve">EMPLEO 18 F23                   </v>
          </cell>
          <cell r="D979">
            <v>13.9617</v>
          </cell>
          <cell r="E979" t="str">
            <v xml:space="preserve">     </v>
          </cell>
          <cell r="F979" t="str">
            <v xml:space="preserve">    </v>
          </cell>
          <cell r="G979" t="str">
            <v xml:space="preserve">     </v>
          </cell>
          <cell r="H979" t="str">
            <v xml:space="preserve">    </v>
          </cell>
          <cell r="I979" t="str">
            <v xml:space="preserve">     </v>
          </cell>
          <cell r="J979" t="str">
            <v xml:space="preserve">    </v>
          </cell>
          <cell r="K979">
            <v>1.39</v>
          </cell>
          <cell r="L979">
            <v>902</v>
          </cell>
          <cell r="M979">
            <v>0.92</v>
          </cell>
          <cell r="N979">
            <v>934</v>
          </cell>
          <cell r="O979">
            <v>1.0900000000000001</v>
          </cell>
          <cell r="P979">
            <v>848</v>
          </cell>
          <cell r="Q979">
            <v>1.17</v>
          </cell>
          <cell r="R979">
            <v>552</v>
          </cell>
          <cell r="S979">
            <v>5.54</v>
          </cell>
          <cell r="T979">
            <v>1177</v>
          </cell>
          <cell r="U979">
            <v>194</v>
          </cell>
          <cell r="V979">
            <v>10</v>
          </cell>
          <cell r="W979" t="str">
            <v xml:space="preserve">      </v>
          </cell>
          <cell r="X979">
            <v>22</v>
          </cell>
          <cell r="Y979">
            <v>-22</v>
          </cell>
          <cell r="Z979">
            <v>270</v>
          </cell>
          <cell r="AA979">
            <v>-1.64</v>
          </cell>
          <cell r="AB979">
            <v>-6.48</v>
          </cell>
        </row>
        <row r="980">
          <cell r="B980">
            <v>3936</v>
          </cell>
          <cell r="C980" t="str">
            <v xml:space="preserve">GCO PENSIONES COLECTIVO         </v>
          </cell>
          <cell r="D980">
            <v>12.576599999999999</v>
          </cell>
          <cell r="E980" t="str">
            <v xml:space="preserve">     </v>
          </cell>
          <cell r="F980" t="str">
            <v xml:space="preserve">    </v>
          </cell>
          <cell r="G980" t="str">
            <v xml:space="preserve">     </v>
          </cell>
          <cell r="H980" t="str">
            <v xml:space="preserve">    </v>
          </cell>
          <cell r="I980" t="str">
            <v xml:space="preserve">     </v>
          </cell>
          <cell r="J980" t="str">
            <v xml:space="preserve">    </v>
          </cell>
          <cell r="K980">
            <v>1.38</v>
          </cell>
          <cell r="L980">
            <v>904</v>
          </cell>
          <cell r="M980">
            <v>1.3</v>
          </cell>
          <cell r="N980">
            <v>821</v>
          </cell>
          <cell r="O980">
            <v>1.99</v>
          </cell>
          <cell r="P980">
            <v>577</v>
          </cell>
          <cell r="Q980">
            <v>2.09</v>
          </cell>
          <cell r="R980">
            <v>147</v>
          </cell>
          <cell r="S980">
            <v>7.83</v>
          </cell>
          <cell r="T980">
            <v>484</v>
          </cell>
          <cell r="U980">
            <v>1354</v>
          </cell>
          <cell r="V980">
            <v>7</v>
          </cell>
          <cell r="W980">
            <v>673</v>
          </cell>
          <cell r="X980">
            <v>36</v>
          </cell>
          <cell r="Y980">
            <v>637</v>
          </cell>
          <cell r="Z980">
            <v>7365</v>
          </cell>
          <cell r="AA980">
            <v>4.28</v>
          </cell>
          <cell r="AB980">
            <v>13.71</v>
          </cell>
        </row>
        <row r="981">
          <cell r="B981">
            <v>858</v>
          </cell>
          <cell r="C981" t="str">
            <v xml:space="preserve">DECCO IBERICA                   </v>
          </cell>
          <cell r="D981">
            <v>11.6698</v>
          </cell>
          <cell r="E981" t="str">
            <v xml:space="preserve">     </v>
          </cell>
          <cell r="F981" t="str">
            <v xml:space="preserve">    </v>
          </cell>
          <cell r="G981" t="str">
            <v xml:space="preserve">     </v>
          </cell>
          <cell r="H981" t="str">
            <v xml:space="preserve">    </v>
          </cell>
          <cell r="I981" t="str">
            <v xml:space="preserve">     </v>
          </cell>
          <cell r="J981" t="str">
            <v xml:space="preserve">    </v>
          </cell>
          <cell r="K981">
            <v>1.36</v>
          </cell>
          <cell r="L981">
            <v>906</v>
          </cell>
          <cell r="M981">
            <v>1.59</v>
          </cell>
          <cell r="N981">
            <v>676</v>
          </cell>
          <cell r="O981">
            <v>1.9</v>
          </cell>
          <cell r="P981">
            <v>634</v>
          </cell>
          <cell r="Q981">
            <v>1.65</v>
          </cell>
          <cell r="R981">
            <v>285</v>
          </cell>
          <cell r="S981">
            <v>6.9</v>
          </cell>
          <cell r="T981">
            <v>919</v>
          </cell>
          <cell r="U981">
            <v>73</v>
          </cell>
          <cell r="V981">
            <v>2</v>
          </cell>
          <cell r="W981" t="str">
            <v xml:space="preserve">      </v>
          </cell>
          <cell r="X981" t="str">
            <v xml:space="preserve">      </v>
          </cell>
          <cell r="Y981" t="str">
            <v xml:space="preserve">      </v>
          </cell>
          <cell r="Z981">
            <v>867</v>
          </cell>
          <cell r="AA981">
            <v>-1</v>
          </cell>
          <cell r="AB981">
            <v>2.97</v>
          </cell>
        </row>
        <row r="982">
          <cell r="B982">
            <v>3942</v>
          </cell>
          <cell r="C982" t="str">
            <v xml:space="preserve">HAITONG BANK                    </v>
          </cell>
          <cell r="D982">
            <v>13.4855</v>
          </cell>
          <cell r="E982" t="str">
            <v xml:space="preserve">     </v>
          </cell>
          <cell r="F982" t="str">
            <v xml:space="preserve">    </v>
          </cell>
          <cell r="G982" t="str">
            <v xml:space="preserve">     </v>
          </cell>
          <cell r="H982" t="str">
            <v xml:space="preserve">    </v>
          </cell>
          <cell r="I982" t="str">
            <v xml:space="preserve">     </v>
          </cell>
          <cell r="J982" t="str">
            <v xml:space="preserve">    </v>
          </cell>
          <cell r="K982">
            <v>1.35</v>
          </cell>
          <cell r="L982">
            <v>907</v>
          </cell>
          <cell r="M982">
            <v>1.35</v>
          </cell>
          <cell r="N982">
            <v>804</v>
          </cell>
          <cell r="O982">
            <v>2.39</v>
          </cell>
          <cell r="P982">
            <v>349</v>
          </cell>
          <cell r="Q982">
            <v>0.56999999999999995</v>
          </cell>
          <cell r="R982">
            <v>835</v>
          </cell>
          <cell r="S982">
            <v>6.54</v>
          </cell>
          <cell r="T982">
            <v>997</v>
          </cell>
          <cell r="U982">
            <v>72</v>
          </cell>
          <cell r="V982">
            <v>1</v>
          </cell>
          <cell r="W982" t="str">
            <v xml:space="preserve">      </v>
          </cell>
          <cell r="X982">
            <v>1</v>
          </cell>
          <cell r="Y982">
            <v>-1</v>
          </cell>
          <cell r="Z982">
            <v>351</v>
          </cell>
          <cell r="AA982">
            <v>-0.46</v>
          </cell>
          <cell r="AB982">
            <v>1.84</v>
          </cell>
        </row>
        <row r="983">
          <cell r="B983">
            <v>2973</v>
          </cell>
          <cell r="C983" t="str">
            <v xml:space="preserve">EMPLEADOS DE VIESGO             </v>
          </cell>
          <cell r="D983" t="str">
            <v xml:space="preserve">          </v>
          </cell>
          <cell r="E983" t="str">
            <v xml:space="preserve">     </v>
          </cell>
          <cell r="F983" t="str">
            <v xml:space="preserve">    </v>
          </cell>
          <cell r="G983" t="str">
            <v xml:space="preserve">     </v>
          </cell>
          <cell r="H983" t="str">
            <v xml:space="preserve">    </v>
          </cell>
          <cell r="I983" t="str">
            <v xml:space="preserve">     </v>
          </cell>
          <cell r="J983" t="str">
            <v xml:space="preserve">    </v>
          </cell>
          <cell r="K983">
            <v>1.27</v>
          </cell>
          <cell r="L983">
            <v>911</v>
          </cell>
          <cell r="M983">
            <v>1.31</v>
          </cell>
          <cell r="N983">
            <v>817</v>
          </cell>
          <cell r="O983">
            <v>0.81</v>
          </cell>
          <cell r="P983">
            <v>943</v>
          </cell>
          <cell r="Q983">
            <v>0.79</v>
          </cell>
          <cell r="R983">
            <v>734</v>
          </cell>
          <cell r="S983">
            <v>8.24</v>
          </cell>
          <cell r="T983">
            <v>374</v>
          </cell>
          <cell r="U983">
            <v>530</v>
          </cell>
          <cell r="V983">
            <v>294</v>
          </cell>
          <cell r="W983">
            <v>964</v>
          </cell>
          <cell r="X983">
            <v>1596</v>
          </cell>
          <cell r="Y983">
            <v>-632</v>
          </cell>
          <cell r="Z983">
            <v>51294</v>
          </cell>
          <cell r="AA983">
            <v>7.8</v>
          </cell>
          <cell r="AB983">
            <v>9.9499999999999993</v>
          </cell>
        </row>
        <row r="984">
          <cell r="B984">
            <v>166</v>
          </cell>
          <cell r="C984" t="str">
            <v xml:space="preserve">WEBER CEMARKSA                  </v>
          </cell>
          <cell r="D984">
            <v>8.3069000000000006</v>
          </cell>
          <cell r="E984" t="str">
            <v xml:space="preserve">     </v>
          </cell>
          <cell r="F984" t="str">
            <v xml:space="preserve">    </v>
          </cell>
          <cell r="G984" t="str">
            <v xml:space="preserve">     </v>
          </cell>
          <cell r="H984" t="str">
            <v xml:space="preserve">    </v>
          </cell>
          <cell r="I984" t="str">
            <v xml:space="preserve">     </v>
          </cell>
          <cell r="J984" t="str">
            <v xml:space="preserve">    </v>
          </cell>
          <cell r="K984">
            <v>1.26</v>
          </cell>
          <cell r="L984">
            <v>915</v>
          </cell>
          <cell r="M984">
            <v>0.31</v>
          </cell>
          <cell r="N984">
            <v>1009</v>
          </cell>
          <cell r="O984">
            <v>-0.55000000000000004</v>
          </cell>
          <cell r="P984">
            <v>1132</v>
          </cell>
          <cell r="Q984">
            <v>-1.1499999999999999</v>
          </cell>
          <cell r="R984">
            <v>1165</v>
          </cell>
          <cell r="S984">
            <v>3.97</v>
          </cell>
          <cell r="T984">
            <v>1241</v>
          </cell>
          <cell r="U984">
            <v>298</v>
          </cell>
          <cell r="V984">
            <v>10</v>
          </cell>
          <cell r="W984">
            <v>256</v>
          </cell>
          <cell r="X984">
            <v>22</v>
          </cell>
          <cell r="Y984">
            <v>234</v>
          </cell>
          <cell r="Z984">
            <v>8864</v>
          </cell>
          <cell r="AA984">
            <v>0.95</v>
          </cell>
          <cell r="AB984">
            <v>0.25</v>
          </cell>
        </row>
        <row r="985">
          <cell r="B985">
            <v>2723</v>
          </cell>
          <cell r="C985" t="str">
            <v xml:space="preserve">PPE 2190                        </v>
          </cell>
          <cell r="D985">
            <v>7.3072999999999997</v>
          </cell>
          <cell r="E985" t="str">
            <v xml:space="preserve">     </v>
          </cell>
          <cell r="F985" t="str">
            <v xml:space="preserve">    </v>
          </cell>
          <cell r="G985" t="str">
            <v xml:space="preserve">     </v>
          </cell>
          <cell r="H985" t="str">
            <v xml:space="preserve">    </v>
          </cell>
          <cell r="I985" t="str">
            <v xml:space="preserve">     </v>
          </cell>
          <cell r="J985" t="str">
            <v xml:space="preserve">    </v>
          </cell>
          <cell r="K985">
            <v>1.26</v>
          </cell>
          <cell r="L985">
            <v>916</v>
          </cell>
          <cell r="M985">
            <v>0.63</v>
          </cell>
          <cell r="N985">
            <v>989</v>
          </cell>
          <cell r="O985">
            <v>-0.55000000000000004</v>
          </cell>
          <cell r="P985">
            <v>1131</v>
          </cell>
          <cell r="Q985">
            <v>-0.88</v>
          </cell>
          <cell r="R985">
            <v>1148</v>
          </cell>
          <cell r="S985">
            <v>5.51</v>
          </cell>
          <cell r="T985">
            <v>1180</v>
          </cell>
          <cell r="U985">
            <v>503</v>
          </cell>
          <cell r="V985">
            <v>39</v>
          </cell>
          <cell r="W985">
            <v>120</v>
          </cell>
          <cell r="X985">
            <v>69</v>
          </cell>
          <cell r="Y985">
            <v>51</v>
          </cell>
          <cell r="Z985">
            <v>3838</v>
          </cell>
          <cell r="AA985">
            <v>3.25</v>
          </cell>
          <cell r="AB985">
            <v>3.28</v>
          </cell>
        </row>
        <row r="986">
          <cell r="B986">
            <v>3921</v>
          </cell>
          <cell r="C986" t="str">
            <v xml:space="preserve">PPE 2179                        </v>
          </cell>
          <cell r="D986">
            <v>7.1210000000000004</v>
          </cell>
          <cell r="E986" t="str">
            <v xml:space="preserve">     </v>
          </cell>
          <cell r="F986" t="str">
            <v xml:space="preserve">    </v>
          </cell>
          <cell r="G986" t="str">
            <v xml:space="preserve">     </v>
          </cell>
          <cell r="H986" t="str">
            <v xml:space="preserve">    </v>
          </cell>
          <cell r="I986" t="str">
            <v xml:space="preserve">     </v>
          </cell>
          <cell r="J986" t="str">
            <v xml:space="preserve">    </v>
          </cell>
          <cell r="K986">
            <v>1.26</v>
          </cell>
          <cell r="L986">
            <v>914</v>
          </cell>
          <cell r="M986">
            <v>0.63</v>
          </cell>
          <cell r="N986">
            <v>987</v>
          </cell>
          <cell r="O986">
            <v>-0.54</v>
          </cell>
          <cell r="P986">
            <v>1130</v>
          </cell>
          <cell r="Q986">
            <v>-0.86</v>
          </cell>
          <cell r="R986">
            <v>1147</v>
          </cell>
          <cell r="S986">
            <v>5.56</v>
          </cell>
          <cell r="T986">
            <v>1174</v>
          </cell>
          <cell r="U986">
            <v>485</v>
          </cell>
          <cell r="V986">
            <v>16</v>
          </cell>
          <cell r="W986">
            <v>6</v>
          </cell>
          <cell r="X986">
            <v>16</v>
          </cell>
          <cell r="Y986">
            <v>-10</v>
          </cell>
          <cell r="Z986">
            <v>967</v>
          </cell>
          <cell r="AA986">
            <v>-0.04</v>
          </cell>
          <cell r="AB986">
            <v>0.93</v>
          </cell>
        </row>
        <row r="987">
          <cell r="B987">
            <v>3952</v>
          </cell>
          <cell r="C987" t="str">
            <v xml:space="preserve">PPE 2184                        </v>
          </cell>
          <cell r="D987">
            <v>7.1361999999999997</v>
          </cell>
          <cell r="E987" t="str">
            <v xml:space="preserve">     </v>
          </cell>
          <cell r="F987" t="str">
            <v xml:space="preserve">    </v>
          </cell>
          <cell r="G987" t="str">
            <v xml:space="preserve">     </v>
          </cell>
          <cell r="H987" t="str">
            <v xml:space="preserve">    </v>
          </cell>
          <cell r="I987" t="str">
            <v xml:space="preserve">     </v>
          </cell>
          <cell r="J987" t="str">
            <v xml:space="preserve">    </v>
          </cell>
          <cell r="K987">
            <v>1.26</v>
          </cell>
          <cell r="L987">
            <v>913</v>
          </cell>
          <cell r="M987">
            <v>0.63</v>
          </cell>
          <cell r="N987">
            <v>988</v>
          </cell>
          <cell r="O987">
            <v>-0.53</v>
          </cell>
          <cell r="P987">
            <v>1129</v>
          </cell>
          <cell r="Q987">
            <v>-0.86</v>
          </cell>
          <cell r="R987">
            <v>1146</v>
          </cell>
          <cell r="S987">
            <v>5.57</v>
          </cell>
          <cell r="T987">
            <v>1172</v>
          </cell>
          <cell r="U987">
            <v>1174</v>
          </cell>
          <cell r="V987">
            <v>42</v>
          </cell>
          <cell r="W987">
            <v>-2</v>
          </cell>
          <cell r="X987">
            <v>50</v>
          </cell>
          <cell r="Y987">
            <v>-52</v>
          </cell>
          <cell r="Z987">
            <v>1226</v>
          </cell>
          <cell r="AA987">
            <v>-0.91</v>
          </cell>
          <cell r="AB987">
            <v>-2.06</v>
          </cell>
        </row>
        <row r="988">
          <cell r="B988">
            <v>383</v>
          </cell>
          <cell r="C988" t="str">
            <v xml:space="preserve">PLAN 1679 - PREST.DEF.          </v>
          </cell>
          <cell r="D988">
            <v>23.198499999999999</v>
          </cell>
          <cell r="E988" t="str">
            <v xml:space="preserve">     </v>
          </cell>
          <cell r="F988" t="str">
            <v xml:space="preserve">    </v>
          </cell>
          <cell r="G988" t="str">
            <v xml:space="preserve">     </v>
          </cell>
          <cell r="H988" t="str">
            <v xml:space="preserve">    </v>
          </cell>
          <cell r="I988" t="str">
            <v xml:space="preserve">     </v>
          </cell>
          <cell r="J988" t="str">
            <v xml:space="preserve">    </v>
          </cell>
          <cell r="K988">
            <v>1.23</v>
          </cell>
          <cell r="L988">
            <v>918</v>
          </cell>
          <cell r="M988">
            <v>-0.13</v>
          </cell>
          <cell r="N988">
            <v>1026</v>
          </cell>
          <cell r="O988">
            <v>-0.21</v>
          </cell>
          <cell r="P988">
            <v>1114</v>
          </cell>
          <cell r="Q988">
            <v>-1.28</v>
          </cell>
          <cell r="R988">
            <v>1172</v>
          </cell>
          <cell r="S988">
            <v>8.0299999999999994</v>
          </cell>
          <cell r="T988">
            <v>424</v>
          </cell>
          <cell r="U988">
            <v>75</v>
          </cell>
          <cell r="V988">
            <v>1260</v>
          </cell>
          <cell r="W988" t="str">
            <v xml:space="preserve">      </v>
          </cell>
          <cell r="X988">
            <v>6781</v>
          </cell>
          <cell r="Y988">
            <v>-6781</v>
          </cell>
          <cell r="Z988">
            <v>186804</v>
          </cell>
          <cell r="AA988">
            <v>-1.67</v>
          </cell>
          <cell r="AB988">
            <v>-2.63</v>
          </cell>
        </row>
        <row r="989">
          <cell r="B989">
            <v>3719</v>
          </cell>
          <cell r="C989" t="str">
            <v xml:space="preserve">CABILDO INS. EL HIERRO          </v>
          </cell>
          <cell r="D989">
            <v>1.4058999999999999</v>
          </cell>
          <cell r="E989" t="str">
            <v xml:space="preserve">     </v>
          </cell>
          <cell r="F989" t="str">
            <v xml:space="preserve">    </v>
          </cell>
          <cell r="G989" t="str">
            <v xml:space="preserve">     </v>
          </cell>
          <cell r="H989" t="str">
            <v xml:space="preserve">    </v>
          </cell>
          <cell r="I989" t="str">
            <v xml:space="preserve">     </v>
          </cell>
          <cell r="J989" t="str">
            <v xml:space="preserve">    </v>
          </cell>
          <cell r="K989">
            <v>1.23</v>
          </cell>
          <cell r="L989">
            <v>917</v>
          </cell>
          <cell r="M989">
            <v>0.64</v>
          </cell>
          <cell r="N989">
            <v>986</v>
          </cell>
          <cell r="O989">
            <v>0.32</v>
          </cell>
          <cell r="P989">
            <v>1057</v>
          </cell>
          <cell r="Q989">
            <v>-0.46</v>
          </cell>
          <cell r="R989">
            <v>1120</v>
          </cell>
          <cell r="S989">
            <v>5.3</v>
          </cell>
          <cell r="T989">
            <v>1196</v>
          </cell>
          <cell r="U989">
            <v>179</v>
          </cell>
          <cell r="V989">
            <v>2</v>
          </cell>
          <cell r="W989" t="str">
            <v xml:space="preserve">      </v>
          </cell>
          <cell r="X989">
            <v>2</v>
          </cell>
          <cell r="Y989">
            <v>-2</v>
          </cell>
          <cell r="Z989">
            <v>163</v>
          </cell>
          <cell r="AA989">
            <v>0.04</v>
          </cell>
          <cell r="AB989">
            <v>1.1599999999999999</v>
          </cell>
        </row>
        <row r="990">
          <cell r="B990">
            <v>4177</v>
          </cell>
          <cell r="C990" t="str">
            <v xml:space="preserve">PPE 2186                        </v>
          </cell>
          <cell r="D990">
            <v>7.1817000000000002</v>
          </cell>
          <cell r="E990" t="str">
            <v xml:space="preserve">     </v>
          </cell>
          <cell r="F990" t="str">
            <v xml:space="preserve">    </v>
          </cell>
          <cell r="G990" t="str">
            <v xml:space="preserve">     </v>
          </cell>
          <cell r="H990" t="str">
            <v xml:space="preserve">    </v>
          </cell>
          <cell r="I990" t="str">
            <v xml:space="preserve">     </v>
          </cell>
          <cell r="J990" t="str">
            <v xml:space="preserve">    </v>
          </cell>
          <cell r="K990">
            <v>1.19</v>
          </cell>
          <cell r="L990">
            <v>920</v>
          </cell>
          <cell r="M990">
            <v>0.56999999999999995</v>
          </cell>
          <cell r="N990">
            <v>994</v>
          </cell>
          <cell r="O990">
            <v>-0.59</v>
          </cell>
          <cell r="P990">
            <v>1134</v>
          </cell>
          <cell r="Q990">
            <v>-0.91</v>
          </cell>
          <cell r="R990">
            <v>1153</v>
          </cell>
          <cell r="S990">
            <v>5.51</v>
          </cell>
          <cell r="T990">
            <v>1181</v>
          </cell>
          <cell r="U990">
            <v>331</v>
          </cell>
          <cell r="V990">
            <v>4</v>
          </cell>
          <cell r="W990" t="str">
            <v xml:space="preserve">      </v>
          </cell>
          <cell r="X990">
            <v>3</v>
          </cell>
          <cell r="Y990">
            <v>-3</v>
          </cell>
          <cell r="Z990">
            <v>286</v>
          </cell>
          <cell r="AA990">
            <v>0.72</v>
          </cell>
          <cell r="AB990">
            <v>1.07</v>
          </cell>
        </row>
        <row r="991">
          <cell r="B991">
            <v>3130</v>
          </cell>
          <cell r="C991" t="str">
            <v xml:space="preserve">OLYMPUS IBERIA                  </v>
          </cell>
          <cell r="D991">
            <v>11.284000000000001</v>
          </cell>
          <cell r="E991" t="str">
            <v xml:space="preserve">     </v>
          </cell>
          <cell r="F991" t="str">
            <v xml:space="preserve">    </v>
          </cell>
          <cell r="G991" t="str">
            <v xml:space="preserve">     </v>
          </cell>
          <cell r="H991" t="str">
            <v xml:space="preserve">    </v>
          </cell>
          <cell r="I991" t="str">
            <v xml:space="preserve">     </v>
          </cell>
          <cell r="J991" t="str">
            <v xml:space="preserve">    </v>
          </cell>
          <cell r="K991">
            <v>1.18</v>
          </cell>
          <cell r="L991">
            <v>921</v>
          </cell>
          <cell r="M991">
            <v>0.98</v>
          </cell>
          <cell r="N991">
            <v>927</v>
          </cell>
          <cell r="O991">
            <v>1.72</v>
          </cell>
          <cell r="P991">
            <v>688</v>
          </cell>
          <cell r="Q991">
            <v>0.39</v>
          </cell>
          <cell r="R991">
            <v>902</v>
          </cell>
          <cell r="S991">
            <v>7.88</v>
          </cell>
          <cell r="T991">
            <v>469</v>
          </cell>
          <cell r="U991">
            <v>373</v>
          </cell>
          <cell r="V991">
            <v>2</v>
          </cell>
          <cell r="W991">
            <v>450</v>
          </cell>
          <cell r="X991" t="str">
            <v xml:space="preserve">      </v>
          </cell>
          <cell r="Y991">
            <v>450</v>
          </cell>
          <cell r="Z991">
            <v>5207</v>
          </cell>
          <cell r="AA991">
            <v>8.7899999999999991</v>
          </cell>
          <cell r="AB991">
            <v>11.02</v>
          </cell>
        </row>
        <row r="992">
          <cell r="B992">
            <v>2738</v>
          </cell>
          <cell r="C992" t="str">
            <v xml:space="preserve">SCHRODER INV.MANAG.LIMIT.       </v>
          </cell>
          <cell r="D992">
            <v>11.378500000000001</v>
          </cell>
          <cell r="E992" t="str">
            <v xml:space="preserve">     </v>
          </cell>
          <cell r="F992" t="str">
            <v xml:space="preserve">    </v>
          </cell>
          <cell r="G992" t="str">
            <v xml:space="preserve">     </v>
          </cell>
          <cell r="H992" t="str">
            <v xml:space="preserve">    </v>
          </cell>
          <cell r="I992" t="str">
            <v xml:space="preserve">     </v>
          </cell>
          <cell r="J992" t="str">
            <v xml:space="preserve">    </v>
          </cell>
          <cell r="K992">
            <v>1.17</v>
          </cell>
          <cell r="L992">
            <v>922</v>
          </cell>
          <cell r="M992">
            <v>0.3</v>
          </cell>
          <cell r="N992">
            <v>1010</v>
          </cell>
          <cell r="O992">
            <v>-0.15</v>
          </cell>
          <cell r="P992">
            <v>1112</v>
          </cell>
          <cell r="Q992">
            <v>0.24</v>
          </cell>
          <cell r="R992">
            <v>956</v>
          </cell>
          <cell r="S992">
            <v>5.07</v>
          </cell>
          <cell r="T992">
            <v>1216</v>
          </cell>
          <cell r="U992">
            <v>17</v>
          </cell>
          <cell r="V992" t="str">
            <v xml:space="preserve">      </v>
          </cell>
          <cell r="W992" t="str">
            <v xml:space="preserve">      </v>
          </cell>
          <cell r="X992" t="str">
            <v xml:space="preserve">      </v>
          </cell>
          <cell r="Y992" t="str">
            <v xml:space="preserve">      </v>
          </cell>
          <cell r="Z992">
            <v>791</v>
          </cell>
          <cell r="AA992">
            <v>0.55000000000000004</v>
          </cell>
          <cell r="AB992">
            <v>15.03</v>
          </cell>
        </row>
        <row r="993">
          <cell r="B993">
            <v>952</v>
          </cell>
          <cell r="C993" t="str">
            <v xml:space="preserve">CIFSA                           </v>
          </cell>
          <cell r="D993" t="str">
            <v xml:space="preserve">          </v>
          </cell>
          <cell r="E993" t="str">
            <v xml:space="preserve">     </v>
          </cell>
          <cell r="F993" t="str">
            <v xml:space="preserve">    </v>
          </cell>
          <cell r="G993" t="str">
            <v xml:space="preserve">     </v>
          </cell>
          <cell r="H993" t="str">
            <v xml:space="preserve">    </v>
          </cell>
          <cell r="I993" t="str">
            <v xml:space="preserve">     </v>
          </cell>
          <cell r="J993" t="str">
            <v xml:space="preserve">    </v>
          </cell>
          <cell r="K993">
            <v>1.1599999999999999</v>
          </cell>
          <cell r="L993">
            <v>923</v>
          </cell>
          <cell r="M993">
            <v>0.86</v>
          </cell>
          <cell r="N993">
            <v>951</v>
          </cell>
          <cell r="O993">
            <v>1.66</v>
          </cell>
          <cell r="P993">
            <v>710</v>
          </cell>
          <cell r="Q993">
            <v>1.61</v>
          </cell>
          <cell r="R993">
            <v>314</v>
          </cell>
          <cell r="S993">
            <v>8.6</v>
          </cell>
          <cell r="T993">
            <v>242</v>
          </cell>
          <cell r="U993">
            <v>76</v>
          </cell>
          <cell r="V993">
            <v>10</v>
          </cell>
          <cell r="W993">
            <v>21</v>
          </cell>
          <cell r="X993">
            <v>9</v>
          </cell>
          <cell r="Y993">
            <v>12</v>
          </cell>
          <cell r="Z993">
            <v>595</v>
          </cell>
          <cell r="AA993">
            <v>-1.07</v>
          </cell>
          <cell r="AB993">
            <v>-0.63</v>
          </cell>
        </row>
        <row r="994">
          <cell r="B994">
            <v>3848</v>
          </cell>
          <cell r="C994" t="str">
            <v xml:space="preserve">GESROVIRALTA PPE                </v>
          </cell>
          <cell r="D994">
            <v>11.419</v>
          </cell>
          <cell r="E994" t="str">
            <v xml:space="preserve">     </v>
          </cell>
          <cell r="F994" t="str">
            <v xml:space="preserve">    </v>
          </cell>
          <cell r="G994" t="str">
            <v xml:space="preserve">     </v>
          </cell>
          <cell r="H994" t="str">
            <v xml:space="preserve">    </v>
          </cell>
          <cell r="I994" t="str">
            <v xml:space="preserve">     </v>
          </cell>
          <cell r="J994" t="str">
            <v xml:space="preserve">    </v>
          </cell>
          <cell r="K994">
            <v>1.1100000000000001</v>
          </cell>
          <cell r="L994">
            <v>925</v>
          </cell>
          <cell r="M994">
            <v>0.38</v>
          </cell>
          <cell r="N994">
            <v>1004</v>
          </cell>
          <cell r="O994">
            <v>0.02</v>
          </cell>
          <cell r="P994">
            <v>1095</v>
          </cell>
          <cell r="Q994">
            <v>0.39</v>
          </cell>
          <cell r="R994">
            <v>903</v>
          </cell>
          <cell r="S994">
            <v>5.2</v>
          </cell>
          <cell r="T994">
            <v>1209</v>
          </cell>
          <cell r="U994">
            <v>14</v>
          </cell>
          <cell r="V994">
            <v>2</v>
          </cell>
          <cell r="W994">
            <v>31</v>
          </cell>
          <cell r="X994">
            <v>7</v>
          </cell>
          <cell r="Y994">
            <v>24</v>
          </cell>
          <cell r="Z994">
            <v>1178</v>
          </cell>
          <cell r="AA994">
            <v>-2.2000000000000002</v>
          </cell>
          <cell r="AB994">
            <v>0.15</v>
          </cell>
        </row>
        <row r="995">
          <cell r="B995">
            <v>3620</v>
          </cell>
          <cell r="C995" t="str">
            <v xml:space="preserve">PPE 2168                        </v>
          </cell>
          <cell r="D995">
            <v>7.2488999999999999</v>
          </cell>
          <cell r="E995" t="str">
            <v xml:space="preserve">     </v>
          </cell>
          <cell r="F995" t="str">
            <v xml:space="preserve">    </v>
          </cell>
          <cell r="G995" t="str">
            <v xml:space="preserve">     </v>
          </cell>
          <cell r="H995" t="str">
            <v xml:space="preserve">    </v>
          </cell>
          <cell r="I995" t="str">
            <v xml:space="preserve">     </v>
          </cell>
          <cell r="J995" t="str">
            <v xml:space="preserve">    </v>
          </cell>
          <cell r="K995">
            <v>0.96</v>
          </cell>
          <cell r="L995">
            <v>928</v>
          </cell>
          <cell r="M995">
            <v>0.34</v>
          </cell>
          <cell r="N995">
            <v>1008</v>
          </cell>
          <cell r="O995">
            <v>-0.84</v>
          </cell>
          <cell r="P995">
            <v>1139</v>
          </cell>
          <cell r="Q995">
            <v>-1.1599999999999999</v>
          </cell>
          <cell r="R995">
            <v>1170</v>
          </cell>
          <cell r="S995">
            <v>5.25</v>
          </cell>
          <cell r="T995">
            <v>1202</v>
          </cell>
          <cell r="U995">
            <v>330</v>
          </cell>
          <cell r="V995">
            <v>6</v>
          </cell>
          <cell r="W995">
            <v>2</v>
          </cell>
          <cell r="X995">
            <v>10</v>
          </cell>
          <cell r="Y995">
            <v>-8</v>
          </cell>
          <cell r="Z995">
            <v>549</v>
          </cell>
          <cell r="AA995">
            <v>-0.84</v>
          </cell>
          <cell r="AB995">
            <v>0.52</v>
          </cell>
        </row>
        <row r="996">
          <cell r="B996">
            <v>3778</v>
          </cell>
          <cell r="C996" t="str">
            <v xml:space="preserve">PP GRUPO A.M.A.                 </v>
          </cell>
          <cell r="D996">
            <v>12.5633</v>
          </cell>
          <cell r="E996" t="str">
            <v xml:space="preserve">     </v>
          </cell>
          <cell r="F996" t="str">
            <v xml:space="preserve">    </v>
          </cell>
          <cell r="G996" t="str">
            <v xml:space="preserve">     </v>
          </cell>
          <cell r="H996" t="str">
            <v xml:space="preserve">    </v>
          </cell>
          <cell r="I996" t="str">
            <v xml:space="preserve">     </v>
          </cell>
          <cell r="J996" t="str">
            <v xml:space="preserve">    </v>
          </cell>
          <cell r="K996">
            <v>0.94</v>
          </cell>
          <cell r="L996">
            <v>930</v>
          </cell>
          <cell r="M996">
            <v>0.22</v>
          </cell>
          <cell r="N996">
            <v>1015</v>
          </cell>
          <cell r="O996">
            <v>-0.4</v>
          </cell>
          <cell r="P996">
            <v>1126</v>
          </cell>
          <cell r="Q996">
            <v>-0.5</v>
          </cell>
          <cell r="R996">
            <v>1123</v>
          </cell>
          <cell r="S996">
            <v>6.21</v>
          </cell>
          <cell r="T996">
            <v>1078</v>
          </cell>
          <cell r="U996">
            <v>763</v>
          </cell>
          <cell r="V996">
            <v>29</v>
          </cell>
          <cell r="W996">
            <v>244</v>
          </cell>
          <cell r="X996">
            <v>137</v>
          </cell>
          <cell r="Y996">
            <v>107</v>
          </cell>
          <cell r="Z996">
            <v>7310</v>
          </cell>
          <cell r="AA996">
            <v>0.87</v>
          </cell>
          <cell r="AB996">
            <v>3.16</v>
          </cell>
        </row>
        <row r="997">
          <cell r="B997">
            <v>4276</v>
          </cell>
          <cell r="C997" t="str">
            <v xml:space="preserve">BANKIA MULTIPYME CAUTO          </v>
          </cell>
          <cell r="D997">
            <v>114.5813</v>
          </cell>
          <cell r="E997" t="str">
            <v xml:space="preserve">     </v>
          </cell>
          <cell r="F997" t="str">
            <v xml:space="preserve">    </v>
          </cell>
          <cell r="G997" t="str">
            <v xml:space="preserve">     </v>
          </cell>
          <cell r="H997" t="str">
            <v xml:space="preserve">    </v>
          </cell>
          <cell r="I997" t="str">
            <v xml:space="preserve">     </v>
          </cell>
          <cell r="J997" t="str">
            <v xml:space="preserve">    </v>
          </cell>
          <cell r="K997">
            <v>0.9</v>
          </cell>
          <cell r="L997">
            <v>933</v>
          </cell>
          <cell r="M997">
            <v>0.47</v>
          </cell>
          <cell r="N997">
            <v>1003</v>
          </cell>
          <cell r="O997">
            <v>0.94</v>
          </cell>
          <cell r="P997">
            <v>881</v>
          </cell>
          <cell r="Q997">
            <v>0.44</v>
          </cell>
          <cell r="R997">
            <v>877</v>
          </cell>
          <cell r="S997">
            <v>6.93</v>
          </cell>
          <cell r="T997">
            <v>908</v>
          </cell>
          <cell r="U997">
            <v>50</v>
          </cell>
          <cell r="V997">
            <v>1</v>
          </cell>
          <cell r="W997">
            <v>4</v>
          </cell>
          <cell r="X997" t="str">
            <v xml:space="preserve">      </v>
          </cell>
          <cell r="Y997">
            <v>4</v>
          </cell>
          <cell r="Z997">
            <v>193</v>
          </cell>
          <cell r="AA997">
            <v>2.1</v>
          </cell>
          <cell r="AB997">
            <v>5.76</v>
          </cell>
        </row>
        <row r="998">
          <cell r="B998">
            <v>2002</v>
          </cell>
          <cell r="C998" t="str">
            <v xml:space="preserve">PLAN 3105                       </v>
          </cell>
          <cell r="D998">
            <v>12.499499999999999</v>
          </cell>
          <cell r="E998" t="str">
            <v xml:space="preserve">     </v>
          </cell>
          <cell r="F998" t="str">
            <v xml:space="preserve">    </v>
          </cell>
          <cell r="G998" t="str">
            <v xml:space="preserve">     </v>
          </cell>
          <cell r="H998" t="str">
            <v xml:space="preserve">    </v>
          </cell>
          <cell r="I998" t="str">
            <v xml:space="preserve">     </v>
          </cell>
          <cell r="J998" t="str">
            <v xml:space="preserve">    </v>
          </cell>
          <cell r="K998">
            <v>0.74</v>
          </cell>
          <cell r="L998">
            <v>937</v>
          </cell>
          <cell r="M998">
            <v>0.14000000000000001</v>
          </cell>
          <cell r="N998">
            <v>1019</v>
          </cell>
          <cell r="O998" t="str">
            <v xml:space="preserve">     </v>
          </cell>
          <cell r="P998">
            <v>1099</v>
          </cell>
          <cell r="Q998">
            <v>-0.4</v>
          </cell>
          <cell r="R998">
            <v>1112</v>
          </cell>
          <cell r="S998">
            <v>7.1</v>
          </cell>
          <cell r="T998">
            <v>836</v>
          </cell>
          <cell r="U998">
            <v>206</v>
          </cell>
          <cell r="V998">
            <v>1</v>
          </cell>
          <cell r="W998">
            <v>67</v>
          </cell>
          <cell r="X998" t="str">
            <v xml:space="preserve">      </v>
          </cell>
          <cell r="Y998">
            <v>67</v>
          </cell>
          <cell r="Z998">
            <v>1310</v>
          </cell>
          <cell r="AA998">
            <v>5.0599999999999996</v>
          </cell>
          <cell r="AB998">
            <v>3.67</v>
          </cell>
        </row>
        <row r="999">
          <cell r="B999">
            <v>1918</v>
          </cell>
          <cell r="C999" t="str">
            <v xml:space="preserve">PLAN 2701                       </v>
          </cell>
          <cell r="D999">
            <v>11.9983</v>
          </cell>
          <cell r="E999" t="str">
            <v xml:space="preserve">     </v>
          </cell>
          <cell r="F999" t="str">
            <v xml:space="preserve">    </v>
          </cell>
          <cell r="G999" t="str">
            <v xml:space="preserve">     </v>
          </cell>
          <cell r="H999" t="str">
            <v xml:space="preserve">    </v>
          </cell>
          <cell r="I999" t="str">
            <v xml:space="preserve">     </v>
          </cell>
          <cell r="J999" t="str">
            <v xml:space="preserve">    </v>
          </cell>
          <cell r="K999">
            <v>0.72</v>
          </cell>
          <cell r="L999">
            <v>938</v>
          </cell>
          <cell r="M999">
            <v>0.12</v>
          </cell>
          <cell r="N999">
            <v>1020</v>
          </cell>
          <cell r="O999">
            <v>0.01</v>
          </cell>
          <cell r="P999">
            <v>1098</v>
          </cell>
          <cell r="Q999">
            <v>-0.37</v>
          </cell>
          <cell r="R999">
            <v>1106</v>
          </cell>
          <cell r="S999">
            <v>7.09</v>
          </cell>
          <cell r="T999">
            <v>842</v>
          </cell>
          <cell r="U999">
            <v>147</v>
          </cell>
          <cell r="V999">
            <v>1</v>
          </cell>
          <cell r="W999">
            <v>39</v>
          </cell>
          <cell r="X999" t="str">
            <v xml:space="preserve">      </v>
          </cell>
          <cell r="Y999">
            <v>39</v>
          </cell>
          <cell r="Z999">
            <v>1182</v>
          </cell>
          <cell r="AA999">
            <v>1.88</v>
          </cell>
          <cell r="AB999">
            <v>2.76</v>
          </cell>
        </row>
        <row r="1000">
          <cell r="B1000">
            <v>4224</v>
          </cell>
          <cell r="C1000" t="str">
            <v xml:space="preserve">PLAN 5300                       </v>
          </cell>
          <cell r="D1000">
            <v>12.622299999999999</v>
          </cell>
          <cell r="E1000" t="str">
            <v xml:space="preserve">     </v>
          </cell>
          <cell r="F1000" t="str">
            <v xml:space="preserve">    </v>
          </cell>
          <cell r="G1000" t="str">
            <v xml:space="preserve">     </v>
          </cell>
          <cell r="H1000" t="str">
            <v xml:space="preserve">    </v>
          </cell>
          <cell r="I1000" t="str">
            <v xml:space="preserve">     </v>
          </cell>
          <cell r="J1000" t="str">
            <v xml:space="preserve">    </v>
          </cell>
          <cell r="K1000">
            <v>0.64</v>
          </cell>
          <cell r="L1000">
            <v>940</v>
          </cell>
          <cell r="M1000">
            <v>0.23</v>
          </cell>
          <cell r="N1000">
            <v>1013</v>
          </cell>
          <cell r="O1000">
            <v>0.28999999999999998</v>
          </cell>
          <cell r="P1000">
            <v>1063</v>
          </cell>
          <cell r="Q1000">
            <v>0.09</v>
          </cell>
          <cell r="R1000">
            <v>992</v>
          </cell>
          <cell r="S1000">
            <v>8.64</v>
          </cell>
          <cell r="T1000">
            <v>239</v>
          </cell>
          <cell r="U1000">
            <v>66</v>
          </cell>
          <cell r="V1000">
            <v>1</v>
          </cell>
          <cell r="W1000">
            <v>21</v>
          </cell>
          <cell r="X1000">
            <v>2</v>
          </cell>
          <cell r="Y1000">
            <v>19</v>
          </cell>
          <cell r="Z1000">
            <v>133</v>
          </cell>
          <cell r="AA1000">
            <v>-84.4</v>
          </cell>
          <cell r="AB1000">
            <v>-83.87</v>
          </cell>
        </row>
        <row r="1001">
          <cell r="B1001">
            <v>2378</v>
          </cell>
          <cell r="C1001" t="str">
            <v xml:space="preserve">PLAN 3590                       </v>
          </cell>
          <cell r="D1001">
            <v>9.4298000000000002</v>
          </cell>
          <cell r="E1001" t="str">
            <v xml:space="preserve">     </v>
          </cell>
          <cell r="F1001" t="str">
            <v xml:space="preserve">    </v>
          </cell>
          <cell r="G1001" t="str">
            <v xml:space="preserve">     </v>
          </cell>
          <cell r="H1001" t="str">
            <v xml:space="preserve">    </v>
          </cell>
          <cell r="I1001" t="str">
            <v xml:space="preserve">     </v>
          </cell>
          <cell r="J1001" t="str">
            <v xml:space="preserve">    </v>
          </cell>
          <cell r="K1001">
            <v>0.45</v>
          </cell>
          <cell r="L1001">
            <v>941</v>
          </cell>
          <cell r="M1001" t="str">
            <v xml:space="preserve">     </v>
          </cell>
          <cell r="N1001" t="str">
            <v xml:space="preserve">    </v>
          </cell>
          <cell r="O1001">
            <v>0.03</v>
          </cell>
          <cell r="P1001">
            <v>1093</v>
          </cell>
          <cell r="Q1001">
            <v>-0.37</v>
          </cell>
          <cell r="R1001">
            <v>1103</v>
          </cell>
          <cell r="S1001">
            <v>7.07</v>
          </cell>
          <cell r="T1001">
            <v>849</v>
          </cell>
          <cell r="U1001">
            <v>170</v>
          </cell>
          <cell r="V1001">
            <v>2</v>
          </cell>
          <cell r="W1001">
            <v>2</v>
          </cell>
          <cell r="X1001">
            <v>4</v>
          </cell>
          <cell r="Y1001">
            <v>-2</v>
          </cell>
          <cell r="Z1001">
            <v>1207</v>
          </cell>
          <cell r="AA1001">
            <v>-4.2300000000000004</v>
          </cell>
          <cell r="AB1001">
            <v>-6.22</v>
          </cell>
        </row>
        <row r="1002">
          <cell r="B1002">
            <v>3306</v>
          </cell>
          <cell r="C1002" t="str">
            <v xml:space="preserve">PLAN 4948                       </v>
          </cell>
          <cell r="D1002">
            <v>11.512600000000001</v>
          </cell>
          <cell r="E1002" t="str">
            <v xml:space="preserve">     </v>
          </cell>
          <cell r="F1002" t="str">
            <v xml:space="preserve">    </v>
          </cell>
          <cell r="G1002" t="str">
            <v xml:space="preserve">     </v>
          </cell>
          <cell r="H1002" t="str">
            <v xml:space="preserve">    </v>
          </cell>
          <cell r="I1002" t="str">
            <v xml:space="preserve">     </v>
          </cell>
          <cell r="J1002" t="str">
            <v xml:space="preserve">    </v>
          </cell>
          <cell r="K1002">
            <v>0.44</v>
          </cell>
          <cell r="L1002">
            <v>942</v>
          </cell>
          <cell r="M1002">
            <v>0.02</v>
          </cell>
          <cell r="N1002">
            <v>1024</v>
          </cell>
          <cell r="O1002">
            <v>-0.03</v>
          </cell>
          <cell r="P1002">
            <v>1103</v>
          </cell>
          <cell r="Q1002">
            <v>-0.37</v>
          </cell>
          <cell r="R1002">
            <v>1108</v>
          </cell>
          <cell r="S1002">
            <v>7.09</v>
          </cell>
          <cell r="T1002">
            <v>843</v>
          </cell>
          <cell r="U1002">
            <v>327</v>
          </cell>
          <cell r="V1002">
            <v>1</v>
          </cell>
          <cell r="W1002">
            <v>453</v>
          </cell>
          <cell r="X1002" t="str">
            <v xml:space="preserve">      </v>
          </cell>
          <cell r="Y1002">
            <v>453</v>
          </cell>
          <cell r="Z1002">
            <v>1976</v>
          </cell>
          <cell r="AA1002">
            <v>14.52</v>
          </cell>
          <cell r="AB1002">
            <v>30.11</v>
          </cell>
        </row>
        <row r="1003">
          <cell r="B1003">
            <v>734</v>
          </cell>
          <cell r="C1003" t="str">
            <v xml:space="preserve">PLAN 1661                       </v>
          </cell>
          <cell r="D1003">
            <v>16.5596</v>
          </cell>
          <cell r="E1003" t="str">
            <v xml:space="preserve">     </v>
          </cell>
          <cell r="F1003" t="str">
            <v xml:space="preserve">    </v>
          </cell>
          <cell r="G1003" t="str">
            <v xml:space="preserve">     </v>
          </cell>
          <cell r="H1003" t="str">
            <v xml:space="preserve">    </v>
          </cell>
          <cell r="I1003" t="str">
            <v xml:space="preserve">     </v>
          </cell>
          <cell r="J1003" t="str">
            <v xml:space="preserve">    </v>
          </cell>
          <cell r="K1003">
            <v>0.28999999999999998</v>
          </cell>
          <cell r="L1003">
            <v>943</v>
          </cell>
          <cell r="M1003">
            <v>-0.12</v>
          </cell>
          <cell r="N1003">
            <v>1025</v>
          </cell>
          <cell r="O1003">
            <v>-0.18</v>
          </cell>
          <cell r="P1003">
            <v>1113</v>
          </cell>
          <cell r="Q1003">
            <v>-0.57999999999999996</v>
          </cell>
          <cell r="R1003">
            <v>1128</v>
          </cell>
          <cell r="S1003">
            <v>6.86</v>
          </cell>
          <cell r="T1003">
            <v>926</v>
          </cell>
          <cell r="U1003">
            <v>85</v>
          </cell>
          <cell r="V1003">
            <v>1</v>
          </cell>
          <cell r="W1003" t="str">
            <v xml:space="preserve">      </v>
          </cell>
          <cell r="X1003">
            <v>28</v>
          </cell>
          <cell r="Y1003">
            <v>-28</v>
          </cell>
          <cell r="Z1003">
            <v>141</v>
          </cell>
          <cell r="AA1003">
            <v>0.62</v>
          </cell>
          <cell r="AB1003">
            <v>-15.58</v>
          </cell>
        </row>
        <row r="1004">
          <cell r="B1004">
            <v>2003</v>
          </cell>
          <cell r="C1004" t="str">
            <v xml:space="preserve">THERMO FISHER 1                 </v>
          </cell>
          <cell r="D1004">
            <v>10.8765</v>
          </cell>
          <cell r="E1004" t="str">
            <v xml:space="preserve">     </v>
          </cell>
          <cell r="F1004" t="str">
            <v xml:space="preserve">    </v>
          </cell>
          <cell r="G1004" t="str">
            <v xml:space="preserve">     </v>
          </cell>
          <cell r="H1004" t="str">
            <v xml:space="preserve">    </v>
          </cell>
          <cell r="I1004" t="str">
            <v xml:space="preserve">     </v>
          </cell>
          <cell r="J1004" t="str">
            <v xml:space="preserve">    </v>
          </cell>
          <cell r="K1004">
            <v>-0.32</v>
          </cell>
          <cell r="L1004">
            <v>947</v>
          </cell>
          <cell r="M1004">
            <v>-1.48</v>
          </cell>
          <cell r="N1004">
            <v>1031</v>
          </cell>
          <cell r="O1004">
            <v>0.37</v>
          </cell>
          <cell r="P1004">
            <v>1043</v>
          </cell>
          <cell r="Q1004">
            <v>0.74</v>
          </cell>
          <cell r="R1004">
            <v>768</v>
          </cell>
          <cell r="S1004">
            <v>5.57</v>
          </cell>
          <cell r="T1004">
            <v>1173</v>
          </cell>
          <cell r="U1004">
            <v>958</v>
          </cell>
          <cell r="V1004">
            <v>3</v>
          </cell>
          <cell r="W1004">
            <v>756</v>
          </cell>
          <cell r="X1004">
            <v>27</v>
          </cell>
          <cell r="Y1004">
            <v>729</v>
          </cell>
          <cell r="Z1004">
            <v>7456</v>
          </cell>
          <cell r="AA1004">
            <v>5.15</v>
          </cell>
          <cell r="AB1004">
            <v>19.55</v>
          </cell>
        </row>
        <row r="1005">
          <cell r="B1005">
            <v>3004</v>
          </cell>
          <cell r="C1005" t="str">
            <v xml:space="preserve">PLAN 4515                       </v>
          </cell>
          <cell r="D1005" t="str">
            <v xml:space="preserve">          </v>
          </cell>
          <cell r="E1005" t="str">
            <v xml:space="preserve">     </v>
          </cell>
          <cell r="F1005" t="str">
            <v xml:space="preserve">    </v>
          </cell>
          <cell r="G1005" t="str">
            <v xml:space="preserve">     </v>
          </cell>
          <cell r="H1005" t="str">
            <v xml:space="preserve">    </v>
          </cell>
          <cell r="I1005" t="str">
            <v xml:space="preserve">     </v>
          </cell>
          <cell r="J1005" t="str">
            <v xml:space="preserve">    </v>
          </cell>
          <cell r="K1005">
            <v>-0.45</v>
          </cell>
          <cell r="L1005">
            <v>948</v>
          </cell>
          <cell r="M1005">
            <v>-1.49</v>
          </cell>
          <cell r="N1005">
            <v>1032</v>
          </cell>
          <cell r="O1005">
            <v>-3.01</v>
          </cell>
          <cell r="P1005">
            <v>1144</v>
          </cell>
          <cell r="Q1005">
            <v>-5.39</v>
          </cell>
          <cell r="R1005">
            <v>1188</v>
          </cell>
          <cell r="S1005">
            <v>-8.11</v>
          </cell>
          <cell r="T1005">
            <v>1250</v>
          </cell>
          <cell r="U1005">
            <v>2</v>
          </cell>
          <cell r="V1005">
            <v>2</v>
          </cell>
          <cell r="W1005" t="str">
            <v xml:space="preserve">      </v>
          </cell>
          <cell r="X1005">
            <v>35</v>
          </cell>
          <cell r="Y1005">
            <v>-35</v>
          </cell>
          <cell r="Z1005">
            <v>2358</v>
          </cell>
          <cell r="AA1005">
            <v>-3.09</v>
          </cell>
          <cell r="AB1005">
            <v>-3.09</v>
          </cell>
        </row>
        <row r="1006">
          <cell r="B1006">
            <v>3616</v>
          </cell>
          <cell r="C1006" t="str">
            <v xml:space="preserve">AYTO.VIC Y SUS ORGANISMOS       </v>
          </cell>
          <cell r="D1006">
            <v>1.5646</v>
          </cell>
          <cell r="E1006" t="str">
            <v xml:space="preserve">     </v>
          </cell>
          <cell r="F1006" t="str">
            <v xml:space="preserve">    </v>
          </cell>
          <cell r="G1006" t="str">
            <v xml:space="preserve">     </v>
          </cell>
          <cell r="H1006" t="str">
            <v xml:space="preserve">    </v>
          </cell>
          <cell r="I1006" t="str">
            <v xml:space="preserve">     </v>
          </cell>
          <cell r="J1006" t="str">
            <v xml:space="preserve">    </v>
          </cell>
          <cell r="K1006">
            <v>-8.7200000000000006</v>
          </cell>
          <cell r="L1006">
            <v>950</v>
          </cell>
          <cell r="M1006">
            <v>0.97</v>
          </cell>
          <cell r="N1006">
            <v>929</v>
          </cell>
          <cell r="O1006">
            <v>0.59</v>
          </cell>
          <cell r="P1006">
            <v>985</v>
          </cell>
          <cell r="Q1006">
            <v>-0.27</v>
          </cell>
          <cell r="R1006">
            <v>1088</v>
          </cell>
          <cell r="S1006">
            <v>5.07</v>
          </cell>
          <cell r="T1006">
            <v>1217</v>
          </cell>
          <cell r="U1006">
            <v>371</v>
          </cell>
          <cell r="V1006">
            <v>3</v>
          </cell>
          <cell r="W1006" t="str">
            <v xml:space="preserve">      </v>
          </cell>
          <cell r="X1006">
            <v>8</v>
          </cell>
          <cell r="Y1006">
            <v>-8</v>
          </cell>
          <cell r="Z1006">
            <v>357</v>
          </cell>
          <cell r="AA1006">
            <v>-1.25</v>
          </cell>
          <cell r="AB1006">
            <v>-0.78</v>
          </cell>
        </row>
        <row r="1007">
          <cell r="B1007">
            <v>4854</v>
          </cell>
          <cell r="C1007" t="str">
            <v xml:space="preserve">PLAN 3091                       </v>
          </cell>
          <cell r="D1007">
            <v>2.1676000000000002</v>
          </cell>
          <cell r="E1007" t="str">
            <v xml:space="preserve">     </v>
          </cell>
          <cell r="F1007" t="str">
            <v xml:space="preserve">    </v>
          </cell>
          <cell r="G1007" t="str">
            <v xml:space="preserve">     </v>
          </cell>
          <cell r="H1007" t="str">
            <v xml:space="preserve">    </v>
          </cell>
          <cell r="I1007" t="str">
            <v xml:space="preserve">     </v>
          </cell>
          <cell r="J1007" t="str">
            <v xml:space="preserve">    </v>
          </cell>
          <cell r="K1007" t="str">
            <v xml:space="preserve">     </v>
          </cell>
          <cell r="L1007" t="str">
            <v xml:space="preserve">    </v>
          </cell>
          <cell r="M1007">
            <v>5.57</v>
          </cell>
          <cell r="N1007">
            <v>2</v>
          </cell>
          <cell r="O1007">
            <v>6.48</v>
          </cell>
          <cell r="P1007">
            <v>8</v>
          </cell>
          <cell r="Q1007">
            <v>4.99</v>
          </cell>
          <cell r="R1007">
            <v>17</v>
          </cell>
          <cell r="S1007">
            <v>12.75</v>
          </cell>
          <cell r="T1007">
            <v>36</v>
          </cell>
          <cell r="U1007">
            <v>554</v>
          </cell>
          <cell r="V1007">
            <v>1</v>
          </cell>
          <cell r="W1007">
            <v>214</v>
          </cell>
          <cell r="X1007" t="str">
            <v xml:space="preserve">      </v>
          </cell>
          <cell r="Y1007">
            <v>214</v>
          </cell>
          <cell r="Z1007">
            <v>4927</v>
          </cell>
          <cell r="AA1007">
            <v>-2.12</v>
          </cell>
          <cell r="AB1007">
            <v>5.25</v>
          </cell>
        </row>
        <row r="1008">
          <cell r="B1008">
            <v>4711</v>
          </cell>
          <cell r="C1008" t="str">
            <v xml:space="preserve">EVO FINANCE.ENT.FIN.D CRE.      </v>
          </cell>
          <cell r="D1008">
            <v>24.038399999999999</v>
          </cell>
          <cell r="E1008" t="str">
            <v xml:space="preserve">     </v>
          </cell>
          <cell r="F1008" t="str">
            <v xml:space="preserve">    </v>
          </cell>
          <cell r="G1008" t="str">
            <v xml:space="preserve">     </v>
          </cell>
          <cell r="H1008" t="str">
            <v xml:space="preserve">    </v>
          </cell>
          <cell r="I1008" t="str">
            <v xml:space="preserve">     </v>
          </cell>
          <cell r="J1008" t="str">
            <v xml:space="preserve">    </v>
          </cell>
          <cell r="K1008" t="str">
            <v xml:space="preserve">     </v>
          </cell>
          <cell r="L1008" t="str">
            <v xml:space="preserve">    </v>
          </cell>
          <cell r="M1008">
            <v>5.0199999999999996</v>
          </cell>
          <cell r="N1008">
            <v>15</v>
          </cell>
          <cell r="O1008">
            <v>5.38</v>
          </cell>
          <cell r="P1008">
            <v>31</v>
          </cell>
          <cell r="Q1008">
            <v>3.84</v>
          </cell>
          <cell r="R1008">
            <v>34</v>
          </cell>
          <cell r="S1008">
            <v>11.24</v>
          </cell>
          <cell r="T1008">
            <v>66</v>
          </cell>
          <cell r="U1008">
            <v>5</v>
          </cell>
          <cell r="V1008">
            <v>12</v>
          </cell>
          <cell r="W1008" t="str">
            <v xml:space="preserve">      </v>
          </cell>
          <cell r="X1008">
            <v>30</v>
          </cell>
          <cell r="Y1008">
            <v>-30</v>
          </cell>
          <cell r="Z1008">
            <v>1095</v>
          </cell>
          <cell r="AA1008">
            <v>0.55000000000000004</v>
          </cell>
          <cell r="AB1008">
            <v>-5.41</v>
          </cell>
        </row>
        <row r="1009">
          <cell r="B1009">
            <v>4361</v>
          </cell>
          <cell r="C1009" t="str">
            <v xml:space="preserve">PPC XL INSURAN.SUC.ESPAÑA       </v>
          </cell>
          <cell r="D1009">
            <v>19.733499999999999</v>
          </cell>
          <cell r="E1009" t="str">
            <v xml:space="preserve">     </v>
          </cell>
          <cell r="F1009" t="str">
            <v xml:space="preserve">    </v>
          </cell>
          <cell r="G1009" t="str">
            <v xml:space="preserve">     </v>
          </cell>
          <cell r="H1009" t="str">
            <v xml:space="preserve">    </v>
          </cell>
          <cell r="I1009" t="str">
            <v xml:space="preserve">     </v>
          </cell>
          <cell r="J1009" t="str">
            <v xml:space="preserve">    </v>
          </cell>
          <cell r="K1009" t="str">
            <v xml:space="preserve">     </v>
          </cell>
          <cell r="L1009" t="str">
            <v xml:space="preserve">    </v>
          </cell>
          <cell r="M1009">
            <v>4.92</v>
          </cell>
          <cell r="N1009">
            <v>22</v>
          </cell>
          <cell r="O1009">
            <v>5.27</v>
          </cell>
          <cell r="P1009">
            <v>40</v>
          </cell>
          <cell r="Q1009">
            <v>3.73</v>
          </cell>
          <cell r="R1009">
            <v>44</v>
          </cell>
          <cell r="S1009">
            <v>11.11</v>
          </cell>
          <cell r="T1009">
            <v>76</v>
          </cell>
          <cell r="U1009">
            <v>192</v>
          </cell>
          <cell r="V1009" t="str">
            <v xml:space="preserve">      </v>
          </cell>
          <cell r="W1009">
            <v>333</v>
          </cell>
          <cell r="X1009" t="str">
            <v xml:space="preserve">      </v>
          </cell>
          <cell r="Y1009">
            <v>333</v>
          </cell>
          <cell r="Z1009">
            <v>9580</v>
          </cell>
          <cell r="AA1009">
            <v>2.71</v>
          </cell>
          <cell r="AB1009">
            <v>9.73</v>
          </cell>
        </row>
        <row r="1010">
          <cell r="B1010">
            <v>9119</v>
          </cell>
          <cell r="C1010" t="str">
            <v xml:space="preserve">SUBP.AP.DEFIN.PP ALCON          </v>
          </cell>
          <cell r="D1010">
            <v>1.9908999999999999</v>
          </cell>
          <cell r="E1010" t="str">
            <v xml:space="preserve">     </v>
          </cell>
          <cell r="F1010" t="str">
            <v xml:space="preserve">    </v>
          </cell>
          <cell r="G1010" t="str">
            <v xml:space="preserve">     </v>
          </cell>
          <cell r="H1010" t="str">
            <v xml:space="preserve">    </v>
          </cell>
          <cell r="I1010" t="str">
            <v xml:space="preserve">     </v>
          </cell>
          <cell r="J1010" t="str">
            <v xml:space="preserve">    </v>
          </cell>
          <cell r="K1010" t="str">
            <v xml:space="preserve">     </v>
          </cell>
          <cell r="L1010" t="str">
            <v xml:space="preserve">    </v>
          </cell>
          <cell r="M1010">
            <v>4.43</v>
          </cell>
          <cell r="N1010">
            <v>31</v>
          </cell>
          <cell r="O1010">
            <v>3.13</v>
          </cell>
          <cell r="P1010">
            <v>139</v>
          </cell>
          <cell r="Q1010">
            <v>1.55</v>
          </cell>
          <cell r="R1010">
            <v>345</v>
          </cell>
          <cell r="S1010">
            <v>8.44</v>
          </cell>
          <cell r="T1010">
            <v>302</v>
          </cell>
          <cell r="U1010">
            <v>333</v>
          </cell>
          <cell r="V1010">
            <v>20</v>
          </cell>
          <cell r="W1010">
            <v>183</v>
          </cell>
          <cell r="X1010">
            <v>16</v>
          </cell>
          <cell r="Y1010">
            <v>167</v>
          </cell>
          <cell r="Z1010">
            <v>5507</v>
          </cell>
          <cell r="AA1010">
            <v>2.75</v>
          </cell>
          <cell r="AB1010">
            <v>36.15</v>
          </cell>
        </row>
        <row r="1011">
          <cell r="B1011">
            <v>4542</v>
          </cell>
          <cell r="C1011" t="str">
            <v xml:space="preserve">BESTINVER EMPRESA               </v>
          </cell>
          <cell r="D1011">
            <v>21.9239</v>
          </cell>
          <cell r="E1011" t="str">
            <v xml:space="preserve">     </v>
          </cell>
          <cell r="F1011" t="str">
            <v xml:space="preserve">    </v>
          </cell>
          <cell r="G1011" t="str">
            <v xml:space="preserve">     </v>
          </cell>
          <cell r="H1011" t="str">
            <v xml:space="preserve">    </v>
          </cell>
          <cell r="I1011" t="str">
            <v xml:space="preserve">     </v>
          </cell>
          <cell r="J1011" t="str">
            <v xml:space="preserve">    </v>
          </cell>
          <cell r="K1011" t="str">
            <v xml:space="preserve">     </v>
          </cell>
          <cell r="L1011" t="str">
            <v xml:space="preserve">    </v>
          </cell>
          <cell r="M1011">
            <v>3.49</v>
          </cell>
          <cell r="N1011">
            <v>68</v>
          </cell>
          <cell r="O1011">
            <v>4.4400000000000004</v>
          </cell>
          <cell r="P1011">
            <v>66</v>
          </cell>
          <cell r="Q1011">
            <v>2.27</v>
          </cell>
          <cell r="R1011">
            <v>122</v>
          </cell>
          <cell r="S1011">
            <v>14.92</v>
          </cell>
          <cell r="T1011">
            <v>21</v>
          </cell>
          <cell r="U1011">
            <v>382</v>
          </cell>
          <cell r="V1011">
            <v>3</v>
          </cell>
          <cell r="W1011">
            <v>79</v>
          </cell>
          <cell r="X1011">
            <v>6</v>
          </cell>
          <cell r="Y1011">
            <v>73</v>
          </cell>
          <cell r="Z1011">
            <v>2178</v>
          </cell>
          <cell r="AA1011">
            <v>-8.85</v>
          </cell>
          <cell r="AB1011">
            <v>-2.5099999999999998</v>
          </cell>
        </row>
        <row r="1012">
          <cell r="B1012">
            <v>3989</v>
          </cell>
          <cell r="C1012" t="str">
            <v xml:space="preserve">PROM.CONM.EMPR.SANUTRI          </v>
          </cell>
          <cell r="D1012">
            <v>4.0002000000000004</v>
          </cell>
          <cell r="E1012" t="str">
            <v xml:space="preserve">     </v>
          </cell>
          <cell r="F1012" t="str">
            <v xml:space="preserve">    </v>
          </cell>
          <cell r="G1012" t="str">
            <v xml:space="preserve">     </v>
          </cell>
          <cell r="H1012" t="str">
            <v xml:space="preserve">    </v>
          </cell>
          <cell r="I1012" t="str">
            <v xml:space="preserve">     </v>
          </cell>
          <cell r="J1012" t="str">
            <v xml:space="preserve">    </v>
          </cell>
          <cell r="K1012" t="str">
            <v xml:space="preserve">     </v>
          </cell>
          <cell r="L1012" t="str">
            <v xml:space="preserve">    </v>
          </cell>
          <cell r="M1012">
            <v>3.47</v>
          </cell>
          <cell r="N1012">
            <v>70</v>
          </cell>
          <cell r="O1012">
            <v>3.52</v>
          </cell>
          <cell r="P1012">
            <v>101</v>
          </cell>
          <cell r="Q1012">
            <v>2.75</v>
          </cell>
          <cell r="R1012">
            <v>91</v>
          </cell>
          <cell r="S1012">
            <v>9.76</v>
          </cell>
          <cell r="T1012">
            <v>136</v>
          </cell>
          <cell r="U1012">
            <v>185</v>
          </cell>
          <cell r="V1012">
            <v>2</v>
          </cell>
          <cell r="W1012">
            <v>52</v>
          </cell>
          <cell r="X1012">
            <v>62</v>
          </cell>
          <cell r="Y1012">
            <v>-10</v>
          </cell>
          <cell r="Z1012">
            <v>1964</v>
          </cell>
          <cell r="AA1012">
            <v>0.68</v>
          </cell>
          <cell r="AB1012">
            <v>2.84</v>
          </cell>
        </row>
        <row r="1013">
          <cell r="B1013">
            <v>9383</v>
          </cell>
          <cell r="C1013" t="str">
            <v xml:space="preserve">PLAN 1679 -AP.DEFIN.            </v>
          </cell>
          <cell r="D1013">
            <v>29.494199999999999</v>
          </cell>
          <cell r="E1013" t="str">
            <v xml:space="preserve">     </v>
          </cell>
          <cell r="F1013" t="str">
            <v xml:space="preserve">    </v>
          </cell>
          <cell r="G1013" t="str">
            <v xml:space="preserve">     </v>
          </cell>
          <cell r="H1013" t="str">
            <v xml:space="preserve">    </v>
          </cell>
          <cell r="I1013" t="str">
            <v xml:space="preserve">     </v>
          </cell>
          <cell r="J1013" t="str">
            <v xml:space="preserve">    </v>
          </cell>
          <cell r="K1013" t="str">
            <v xml:space="preserve">     </v>
          </cell>
          <cell r="L1013" t="str">
            <v xml:space="preserve">    </v>
          </cell>
          <cell r="M1013">
            <v>3.43</v>
          </cell>
          <cell r="N1013">
            <v>74</v>
          </cell>
          <cell r="O1013">
            <v>3.29</v>
          </cell>
          <cell r="P1013">
            <v>130</v>
          </cell>
          <cell r="Q1013">
            <v>1.86</v>
          </cell>
          <cell r="R1013">
            <v>208</v>
          </cell>
          <cell r="S1013">
            <v>7.88</v>
          </cell>
          <cell r="T1013">
            <v>468</v>
          </cell>
          <cell r="U1013">
            <v>23813</v>
          </cell>
          <cell r="V1013">
            <v>1582</v>
          </cell>
          <cell r="W1013">
            <v>13077</v>
          </cell>
          <cell r="X1013">
            <v>17240</v>
          </cell>
          <cell r="Y1013">
            <v>-4163</v>
          </cell>
          <cell r="Z1013">
            <v>603586</v>
          </cell>
          <cell r="AA1013">
            <v>-0.67</v>
          </cell>
          <cell r="AB1013">
            <v>1.38</v>
          </cell>
        </row>
        <row r="1014">
          <cell r="B1014">
            <v>1996</v>
          </cell>
          <cell r="C1014" t="str">
            <v xml:space="preserve">MONTBLANC IBERIA                </v>
          </cell>
          <cell r="D1014">
            <v>18.006799999999998</v>
          </cell>
          <cell r="E1014" t="str">
            <v xml:space="preserve">     </v>
          </cell>
          <cell r="F1014" t="str">
            <v xml:space="preserve">    </v>
          </cell>
          <cell r="G1014" t="str">
            <v xml:space="preserve">     </v>
          </cell>
          <cell r="H1014" t="str">
            <v xml:space="preserve">    </v>
          </cell>
          <cell r="I1014" t="str">
            <v xml:space="preserve">     </v>
          </cell>
          <cell r="J1014" t="str">
            <v xml:space="preserve">    </v>
          </cell>
          <cell r="K1014" t="str">
            <v xml:space="preserve">     </v>
          </cell>
          <cell r="L1014" t="str">
            <v xml:space="preserve">    </v>
          </cell>
          <cell r="M1014">
            <v>3.38</v>
          </cell>
          <cell r="N1014">
            <v>79</v>
          </cell>
          <cell r="O1014">
            <v>3.34</v>
          </cell>
          <cell r="P1014">
            <v>125</v>
          </cell>
          <cell r="Q1014">
            <v>1.53</v>
          </cell>
          <cell r="R1014">
            <v>352</v>
          </cell>
          <cell r="S1014">
            <v>9.66</v>
          </cell>
          <cell r="T1014">
            <v>141</v>
          </cell>
          <cell r="U1014">
            <v>231</v>
          </cell>
          <cell r="V1014">
            <v>1</v>
          </cell>
          <cell r="W1014">
            <v>1</v>
          </cell>
          <cell r="X1014" t="str">
            <v xml:space="preserve">      </v>
          </cell>
          <cell r="Y1014">
            <v>1</v>
          </cell>
          <cell r="Z1014">
            <v>1722</v>
          </cell>
          <cell r="AA1014">
            <v>1.0900000000000001</v>
          </cell>
          <cell r="AB1014">
            <v>6</v>
          </cell>
        </row>
        <row r="1015">
          <cell r="B1015">
            <v>4541</v>
          </cell>
          <cell r="C1015" t="str">
            <v xml:space="preserve">SEAMOS MARKETING                </v>
          </cell>
          <cell r="D1015">
            <v>20.311199999999999</v>
          </cell>
          <cell r="E1015" t="str">
            <v xml:space="preserve">     </v>
          </cell>
          <cell r="F1015" t="str">
            <v xml:space="preserve">    </v>
          </cell>
          <cell r="G1015" t="str">
            <v xml:space="preserve">     </v>
          </cell>
          <cell r="H1015" t="str">
            <v xml:space="preserve">    </v>
          </cell>
          <cell r="I1015" t="str">
            <v xml:space="preserve">     </v>
          </cell>
          <cell r="J1015" t="str">
            <v xml:space="preserve">    </v>
          </cell>
          <cell r="K1015" t="str">
            <v xml:space="preserve">     </v>
          </cell>
          <cell r="L1015" t="str">
            <v xml:space="preserve">    </v>
          </cell>
          <cell r="M1015">
            <v>3.3</v>
          </cell>
          <cell r="N1015">
            <v>89</v>
          </cell>
          <cell r="O1015">
            <v>4.3600000000000003</v>
          </cell>
          <cell r="P1015">
            <v>69</v>
          </cell>
          <cell r="Q1015">
            <v>2.2000000000000002</v>
          </cell>
          <cell r="R1015">
            <v>129</v>
          </cell>
          <cell r="S1015">
            <v>14.69</v>
          </cell>
          <cell r="T1015">
            <v>22</v>
          </cell>
          <cell r="U1015">
            <v>15</v>
          </cell>
          <cell r="V1015" t="str">
            <v xml:space="preserve">      </v>
          </cell>
          <cell r="W1015">
            <v>33</v>
          </cell>
          <cell r="X1015" t="str">
            <v xml:space="preserve">      </v>
          </cell>
          <cell r="Y1015">
            <v>33</v>
          </cell>
          <cell r="Z1015">
            <v>884</v>
          </cell>
          <cell r="AA1015">
            <v>-1.46</v>
          </cell>
          <cell r="AB1015">
            <v>8.19</v>
          </cell>
        </row>
        <row r="1016">
          <cell r="B1016">
            <v>2301</v>
          </cell>
          <cell r="C1016" t="str">
            <v xml:space="preserve">PPSE PROM.CONJ.GRUP.MERCK       </v>
          </cell>
          <cell r="D1016">
            <v>18.4697</v>
          </cell>
          <cell r="E1016" t="str">
            <v xml:space="preserve">     </v>
          </cell>
          <cell r="F1016" t="str">
            <v xml:space="preserve">    </v>
          </cell>
          <cell r="G1016" t="str">
            <v xml:space="preserve">     </v>
          </cell>
          <cell r="H1016" t="str">
            <v xml:space="preserve">    </v>
          </cell>
          <cell r="I1016" t="str">
            <v xml:space="preserve">     </v>
          </cell>
          <cell r="J1016" t="str">
            <v xml:space="preserve">    </v>
          </cell>
          <cell r="K1016" t="str">
            <v xml:space="preserve">     </v>
          </cell>
          <cell r="L1016" t="str">
            <v xml:space="preserve">    </v>
          </cell>
          <cell r="M1016">
            <v>3.2</v>
          </cell>
          <cell r="N1016">
            <v>99</v>
          </cell>
          <cell r="O1016">
            <v>2.94</v>
          </cell>
          <cell r="P1016">
            <v>166</v>
          </cell>
          <cell r="Q1016">
            <v>1.35</v>
          </cell>
          <cell r="R1016">
            <v>466</v>
          </cell>
          <cell r="S1016">
            <v>8.26</v>
          </cell>
          <cell r="T1016">
            <v>366</v>
          </cell>
          <cell r="U1016">
            <v>1248</v>
          </cell>
          <cell r="V1016">
            <v>25</v>
          </cell>
          <cell r="W1016">
            <v>996</v>
          </cell>
          <cell r="X1016">
            <v>95</v>
          </cell>
          <cell r="Y1016">
            <v>901</v>
          </cell>
          <cell r="Z1016">
            <v>29257</v>
          </cell>
          <cell r="AA1016">
            <v>2.19</v>
          </cell>
          <cell r="AB1016">
            <v>7.14</v>
          </cell>
        </row>
        <row r="1017">
          <cell r="B1017">
            <v>1491</v>
          </cell>
          <cell r="C1017" t="str">
            <v xml:space="preserve">COLT TECHNOLOGIES SERVIC.       </v>
          </cell>
          <cell r="D1017">
            <v>13.756600000000001</v>
          </cell>
          <cell r="E1017" t="str">
            <v xml:space="preserve">     </v>
          </cell>
          <cell r="F1017" t="str">
            <v xml:space="preserve">    </v>
          </cell>
          <cell r="G1017" t="str">
            <v xml:space="preserve">     </v>
          </cell>
          <cell r="H1017" t="str">
            <v xml:space="preserve">    </v>
          </cell>
          <cell r="I1017" t="str">
            <v xml:space="preserve">     </v>
          </cell>
          <cell r="J1017" t="str">
            <v xml:space="preserve">    </v>
          </cell>
          <cell r="K1017" t="str">
            <v xml:space="preserve">     </v>
          </cell>
          <cell r="L1017" t="str">
            <v xml:space="preserve">    </v>
          </cell>
          <cell r="M1017">
            <v>3.14</v>
          </cell>
          <cell r="N1017">
            <v>103</v>
          </cell>
          <cell r="O1017">
            <v>3.47</v>
          </cell>
          <cell r="P1017">
            <v>111</v>
          </cell>
          <cell r="Q1017">
            <v>1.41</v>
          </cell>
          <cell r="R1017">
            <v>434</v>
          </cell>
          <cell r="S1017">
            <v>9.09</v>
          </cell>
          <cell r="T1017">
            <v>178</v>
          </cell>
          <cell r="U1017">
            <v>372</v>
          </cell>
          <cell r="V1017">
            <v>1</v>
          </cell>
          <cell r="W1017">
            <v>413</v>
          </cell>
          <cell r="X1017">
            <v>1</v>
          </cell>
          <cell r="Y1017">
            <v>412</v>
          </cell>
          <cell r="Z1017">
            <v>9305</v>
          </cell>
          <cell r="AA1017">
            <v>4.67</v>
          </cell>
          <cell r="AB1017">
            <v>8.4</v>
          </cell>
        </row>
        <row r="1018">
          <cell r="B1018">
            <v>4524</v>
          </cell>
          <cell r="C1018" t="str">
            <v xml:space="preserve">MEDLINE INTERNAT.IBERIA         </v>
          </cell>
          <cell r="D1018">
            <v>61.731099999999998</v>
          </cell>
          <cell r="E1018" t="str">
            <v xml:space="preserve">     </v>
          </cell>
          <cell r="F1018" t="str">
            <v xml:space="preserve">    </v>
          </cell>
          <cell r="G1018" t="str">
            <v xml:space="preserve">     </v>
          </cell>
          <cell r="H1018" t="str">
            <v xml:space="preserve">    </v>
          </cell>
          <cell r="I1018" t="str">
            <v xml:space="preserve">     </v>
          </cell>
          <cell r="J1018" t="str">
            <v xml:space="preserve">    </v>
          </cell>
          <cell r="K1018" t="str">
            <v xml:space="preserve">     </v>
          </cell>
          <cell r="L1018" t="str">
            <v xml:space="preserve">    </v>
          </cell>
          <cell r="M1018">
            <v>2.98</v>
          </cell>
          <cell r="N1018">
            <v>122</v>
          </cell>
          <cell r="O1018">
            <v>4.3</v>
          </cell>
          <cell r="P1018">
            <v>74</v>
          </cell>
          <cell r="Q1018">
            <v>1.36</v>
          </cell>
          <cell r="R1018">
            <v>457</v>
          </cell>
          <cell r="S1018">
            <v>10.27</v>
          </cell>
          <cell r="T1018">
            <v>119</v>
          </cell>
          <cell r="U1018">
            <v>72</v>
          </cell>
          <cell r="V1018" t="str">
            <v xml:space="preserve">      </v>
          </cell>
          <cell r="W1018">
            <v>93</v>
          </cell>
          <cell r="X1018" t="str">
            <v xml:space="preserve">      </v>
          </cell>
          <cell r="Y1018">
            <v>93</v>
          </cell>
          <cell r="Z1018">
            <v>1341</v>
          </cell>
          <cell r="AA1018">
            <v>3.42</v>
          </cell>
          <cell r="AB1018">
            <v>12.31</v>
          </cell>
        </row>
        <row r="1019">
          <cell r="B1019">
            <v>4829</v>
          </cell>
          <cell r="C1019" t="str">
            <v xml:space="preserve">ALPHABET ESPAÑA FLEET MGT       </v>
          </cell>
          <cell r="D1019">
            <v>15.0664</v>
          </cell>
          <cell r="E1019" t="str">
            <v xml:space="preserve">     </v>
          </cell>
          <cell r="F1019" t="str">
            <v xml:space="preserve">    </v>
          </cell>
          <cell r="G1019" t="str">
            <v xml:space="preserve">     </v>
          </cell>
          <cell r="H1019" t="str">
            <v xml:space="preserve">    </v>
          </cell>
          <cell r="I1019" t="str">
            <v xml:space="preserve">     </v>
          </cell>
          <cell r="J1019" t="str">
            <v xml:space="preserve">    </v>
          </cell>
          <cell r="K1019" t="str">
            <v xml:space="preserve">     </v>
          </cell>
          <cell r="L1019" t="str">
            <v xml:space="preserve">    </v>
          </cell>
          <cell r="M1019">
            <v>2.96</v>
          </cell>
          <cell r="N1019">
            <v>132</v>
          </cell>
          <cell r="O1019">
            <v>2.77</v>
          </cell>
          <cell r="P1019">
            <v>215</v>
          </cell>
          <cell r="Q1019">
            <v>1.58</v>
          </cell>
          <cell r="R1019">
            <v>334</v>
          </cell>
          <cell r="S1019">
            <v>8.5500000000000007</v>
          </cell>
          <cell r="T1019">
            <v>263</v>
          </cell>
          <cell r="U1019">
            <v>301</v>
          </cell>
          <cell r="V1019">
            <v>2</v>
          </cell>
          <cell r="W1019">
            <v>141</v>
          </cell>
          <cell r="X1019">
            <v>3</v>
          </cell>
          <cell r="Y1019">
            <v>138</v>
          </cell>
          <cell r="Z1019">
            <v>2702</v>
          </cell>
          <cell r="AA1019">
            <v>0.46</v>
          </cell>
          <cell r="AB1019">
            <v>5.98</v>
          </cell>
        </row>
        <row r="1020">
          <cell r="B1020">
            <v>4819</v>
          </cell>
          <cell r="C1020" t="str">
            <v xml:space="preserve">AS 24 ESPAÑOLA                  </v>
          </cell>
          <cell r="D1020">
            <v>14.2476</v>
          </cell>
          <cell r="E1020" t="str">
            <v xml:space="preserve">     </v>
          </cell>
          <cell r="F1020" t="str">
            <v xml:space="preserve">    </v>
          </cell>
          <cell r="G1020" t="str">
            <v xml:space="preserve">     </v>
          </cell>
          <cell r="H1020" t="str">
            <v xml:space="preserve">    </v>
          </cell>
          <cell r="I1020" t="str">
            <v xml:space="preserve">     </v>
          </cell>
          <cell r="J1020" t="str">
            <v xml:space="preserve">    </v>
          </cell>
          <cell r="K1020" t="str">
            <v xml:space="preserve">     </v>
          </cell>
          <cell r="L1020" t="str">
            <v xml:space="preserve">    </v>
          </cell>
          <cell r="M1020">
            <v>2.94</v>
          </cell>
          <cell r="N1020">
            <v>137</v>
          </cell>
          <cell r="O1020">
            <v>2.4900000000000002</v>
          </cell>
          <cell r="P1020">
            <v>315</v>
          </cell>
          <cell r="Q1020">
            <v>1.25</v>
          </cell>
          <cell r="R1020">
            <v>519</v>
          </cell>
          <cell r="S1020">
            <v>8.35</v>
          </cell>
          <cell r="T1020">
            <v>338</v>
          </cell>
          <cell r="U1020">
            <v>40</v>
          </cell>
          <cell r="V1020" t="str">
            <v xml:space="preserve">      </v>
          </cell>
          <cell r="W1020">
            <v>30</v>
          </cell>
          <cell r="X1020" t="str">
            <v xml:space="preserve">      </v>
          </cell>
          <cell r="Y1020">
            <v>30</v>
          </cell>
          <cell r="Z1020">
            <v>462</v>
          </cell>
          <cell r="AA1020">
            <v>4.8600000000000003</v>
          </cell>
          <cell r="AB1020">
            <v>11.8</v>
          </cell>
        </row>
        <row r="1021">
          <cell r="B1021">
            <v>4857</v>
          </cell>
          <cell r="C1021" t="str">
            <v xml:space="preserve">NATIXIX DECIDIDO 1              </v>
          </cell>
          <cell r="D1021">
            <v>44.510199999999998</v>
          </cell>
          <cell r="E1021" t="str">
            <v xml:space="preserve">     </v>
          </cell>
          <cell r="F1021" t="str">
            <v xml:space="preserve">    </v>
          </cell>
          <cell r="G1021" t="str">
            <v xml:space="preserve">     </v>
          </cell>
          <cell r="H1021" t="str">
            <v xml:space="preserve">    </v>
          </cell>
          <cell r="I1021" t="str">
            <v xml:space="preserve">     </v>
          </cell>
          <cell r="J1021" t="str">
            <v xml:space="preserve">    </v>
          </cell>
          <cell r="K1021" t="str">
            <v xml:space="preserve">     </v>
          </cell>
          <cell r="L1021" t="str">
            <v xml:space="preserve">    </v>
          </cell>
          <cell r="M1021">
            <v>2.86</v>
          </cell>
          <cell r="N1021">
            <v>156</v>
          </cell>
          <cell r="O1021">
            <v>4.47</v>
          </cell>
          <cell r="P1021">
            <v>64</v>
          </cell>
          <cell r="Q1021">
            <v>6.29</v>
          </cell>
          <cell r="R1021">
            <v>6</v>
          </cell>
          <cell r="S1021">
            <v>12.28</v>
          </cell>
          <cell r="T1021">
            <v>41</v>
          </cell>
          <cell r="U1021">
            <v>133</v>
          </cell>
          <cell r="V1021">
            <v>1</v>
          </cell>
          <cell r="W1021">
            <v>95</v>
          </cell>
          <cell r="X1021" t="str">
            <v xml:space="preserve">      </v>
          </cell>
          <cell r="Y1021">
            <v>95</v>
          </cell>
          <cell r="Z1021">
            <v>1746</v>
          </cell>
          <cell r="AA1021">
            <v>4.58</v>
          </cell>
          <cell r="AB1021">
            <v>6.96</v>
          </cell>
        </row>
        <row r="1022">
          <cell r="B1022">
            <v>4902</v>
          </cell>
          <cell r="C1022" t="str">
            <v xml:space="preserve">A33                             </v>
          </cell>
          <cell r="D1022">
            <v>20.585899999999999</v>
          </cell>
          <cell r="E1022" t="str">
            <v xml:space="preserve">     </v>
          </cell>
          <cell r="F1022" t="str">
            <v xml:space="preserve">    </v>
          </cell>
          <cell r="G1022" t="str">
            <v xml:space="preserve">     </v>
          </cell>
          <cell r="H1022" t="str">
            <v xml:space="preserve">    </v>
          </cell>
          <cell r="I1022" t="str">
            <v xml:space="preserve">     </v>
          </cell>
          <cell r="J1022" t="str">
            <v xml:space="preserve">    </v>
          </cell>
          <cell r="K1022" t="str">
            <v xml:space="preserve">     </v>
          </cell>
          <cell r="L1022" t="str">
            <v xml:space="preserve">    </v>
          </cell>
          <cell r="M1022">
            <v>2.86</v>
          </cell>
          <cell r="N1022">
            <v>155</v>
          </cell>
          <cell r="O1022">
            <v>2.97</v>
          </cell>
          <cell r="P1022">
            <v>158</v>
          </cell>
          <cell r="Q1022">
            <v>2.02</v>
          </cell>
          <cell r="R1022">
            <v>158</v>
          </cell>
          <cell r="S1022">
            <v>8.56</v>
          </cell>
          <cell r="T1022">
            <v>259</v>
          </cell>
          <cell r="U1022">
            <v>81</v>
          </cell>
          <cell r="V1022" t="str">
            <v xml:space="preserve">      </v>
          </cell>
          <cell r="W1022">
            <v>40</v>
          </cell>
          <cell r="X1022" t="str">
            <v xml:space="preserve">      </v>
          </cell>
          <cell r="Y1022">
            <v>40</v>
          </cell>
          <cell r="Z1022">
            <v>529</v>
          </cell>
          <cell r="AA1022">
            <v>5.18</v>
          </cell>
          <cell r="AB1022">
            <v>13.33</v>
          </cell>
        </row>
        <row r="1023">
          <cell r="B1023">
            <v>4946</v>
          </cell>
          <cell r="C1023" t="str">
            <v xml:space="preserve">PPPC GRU.ARCHROMA ESPAÑA        </v>
          </cell>
          <cell r="D1023">
            <v>13.9411</v>
          </cell>
          <cell r="E1023" t="str">
            <v xml:space="preserve">     </v>
          </cell>
          <cell r="F1023" t="str">
            <v xml:space="preserve">    </v>
          </cell>
          <cell r="G1023" t="str">
            <v xml:space="preserve">     </v>
          </cell>
          <cell r="H1023" t="str">
            <v xml:space="preserve">    </v>
          </cell>
          <cell r="I1023" t="str">
            <v xml:space="preserve">     </v>
          </cell>
          <cell r="J1023" t="str">
            <v xml:space="preserve">    </v>
          </cell>
          <cell r="K1023" t="str">
            <v xml:space="preserve">     </v>
          </cell>
          <cell r="L1023" t="str">
            <v xml:space="preserve">    </v>
          </cell>
          <cell r="M1023">
            <v>2.82</v>
          </cell>
          <cell r="N1023">
            <v>161</v>
          </cell>
          <cell r="O1023">
            <v>2.63</v>
          </cell>
          <cell r="P1023">
            <v>258</v>
          </cell>
          <cell r="Q1023">
            <v>1.48</v>
          </cell>
          <cell r="R1023">
            <v>374</v>
          </cell>
          <cell r="S1023">
            <v>8.41</v>
          </cell>
          <cell r="T1023">
            <v>312</v>
          </cell>
          <cell r="U1023">
            <v>512</v>
          </cell>
          <cell r="V1023">
            <v>15</v>
          </cell>
          <cell r="W1023">
            <v>5</v>
          </cell>
          <cell r="X1023">
            <v>94</v>
          </cell>
          <cell r="Y1023">
            <v>-89</v>
          </cell>
          <cell r="Z1023">
            <v>7388</v>
          </cell>
          <cell r="AA1023">
            <v>0.41</v>
          </cell>
          <cell r="AB1023">
            <v>2.73</v>
          </cell>
        </row>
        <row r="1024">
          <cell r="B1024">
            <v>4552</v>
          </cell>
          <cell r="C1024" t="str">
            <v xml:space="preserve">NANO AUTOMOTIVE                 </v>
          </cell>
          <cell r="D1024">
            <v>38.197800000000001</v>
          </cell>
          <cell r="E1024" t="str">
            <v xml:space="preserve">     </v>
          </cell>
          <cell r="F1024" t="str">
            <v xml:space="preserve">    </v>
          </cell>
          <cell r="G1024" t="str">
            <v xml:space="preserve">     </v>
          </cell>
          <cell r="H1024" t="str">
            <v xml:space="preserve">    </v>
          </cell>
          <cell r="I1024" t="str">
            <v xml:space="preserve">     </v>
          </cell>
          <cell r="J1024" t="str">
            <v xml:space="preserve">    </v>
          </cell>
          <cell r="K1024" t="str">
            <v xml:space="preserve">     </v>
          </cell>
          <cell r="L1024" t="str">
            <v xml:space="preserve">    </v>
          </cell>
          <cell r="M1024">
            <v>2.65</v>
          </cell>
          <cell r="N1024">
            <v>196</v>
          </cell>
          <cell r="O1024">
            <v>2.35</v>
          </cell>
          <cell r="P1024">
            <v>382</v>
          </cell>
          <cell r="Q1024">
            <v>1.57</v>
          </cell>
          <cell r="R1024">
            <v>337</v>
          </cell>
          <cell r="S1024">
            <v>8.26</v>
          </cell>
          <cell r="T1024">
            <v>367</v>
          </cell>
          <cell r="U1024">
            <v>119</v>
          </cell>
          <cell r="V1024">
            <v>7</v>
          </cell>
          <cell r="W1024" t="str">
            <v xml:space="preserve">      </v>
          </cell>
          <cell r="X1024">
            <v>3</v>
          </cell>
          <cell r="Y1024">
            <v>-3</v>
          </cell>
          <cell r="Z1024">
            <v>1731</v>
          </cell>
          <cell r="AA1024">
            <v>1.04</v>
          </cell>
          <cell r="AB1024">
            <v>4.34</v>
          </cell>
        </row>
        <row r="1025">
          <cell r="B1025">
            <v>4012</v>
          </cell>
          <cell r="C1025" t="str">
            <v xml:space="preserve">AYTO.DE TOMELLOSO               </v>
          </cell>
          <cell r="D1025">
            <v>16.5289</v>
          </cell>
          <cell r="E1025" t="str">
            <v xml:space="preserve">     </v>
          </cell>
          <cell r="F1025" t="str">
            <v xml:space="preserve">    </v>
          </cell>
          <cell r="G1025" t="str">
            <v xml:space="preserve">     </v>
          </cell>
          <cell r="H1025" t="str">
            <v xml:space="preserve">    </v>
          </cell>
          <cell r="I1025" t="str">
            <v xml:space="preserve">     </v>
          </cell>
          <cell r="J1025" t="str">
            <v xml:space="preserve">    </v>
          </cell>
          <cell r="K1025" t="str">
            <v xml:space="preserve">     </v>
          </cell>
          <cell r="L1025" t="str">
            <v xml:space="preserve">    </v>
          </cell>
          <cell r="M1025">
            <v>2.58</v>
          </cell>
          <cell r="N1025">
            <v>209</v>
          </cell>
          <cell r="O1025">
            <v>2.89</v>
          </cell>
          <cell r="P1025">
            <v>175</v>
          </cell>
          <cell r="Q1025">
            <v>2.4500000000000002</v>
          </cell>
          <cell r="R1025">
            <v>109</v>
          </cell>
          <cell r="S1025">
            <v>8.0399999999999991</v>
          </cell>
          <cell r="T1025">
            <v>421</v>
          </cell>
          <cell r="U1025">
            <v>225</v>
          </cell>
          <cell r="V1025">
            <v>1</v>
          </cell>
          <cell r="W1025" t="str">
            <v xml:space="preserve">      </v>
          </cell>
          <cell r="X1025">
            <v>11</v>
          </cell>
          <cell r="Y1025">
            <v>-11</v>
          </cell>
          <cell r="Z1025">
            <v>250</v>
          </cell>
          <cell r="AA1025">
            <v>-2.19</v>
          </cell>
          <cell r="AB1025">
            <v>-1.35</v>
          </cell>
        </row>
        <row r="1026">
          <cell r="B1026">
            <v>4631</v>
          </cell>
          <cell r="C1026" t="str">
            <v xml:space="preserve">LACTALIS NUTRICION INFAN.       </v>
          </cell>
          <cell r="D1026">
            <v>2.2471999999999999</v>
          </cell>
          <cell r="E1026" t="str">
            <v xml:space="preserve">     </v>
          </cell>
          <cell r="F1026" t="str">
            <v xml:space="preserve">    </v>
          </cell>
          <cell r="G1026" t="str">
            <v xml:space="preserve">     </v>
          </cell>
          <cell r="H1026" t="str">
            <v xml:space="preserve">    </v>
          </cell>
          <cell r="I1026" t="str">
            <v xml:space="preserve">     </v>
          </cell>
          <cell r="J1026" t="str">
            <v xml:space="preserve">    </v>
          </cell>
          <cell r="K1026" t="str">
            <v xml:space="preserve">     </v>
          </cell>
          <cell r="L1026" t="str">
            <v xml:space="preserve">    </v>
          </cell>
          <cell r="M1026">
            <v>2.56</v>
          </cell>
          <cell r="N1026">
            <v>219</v>
          </cell>
          <cell r="O1026">
            <v>2.4700000000000002</v>
          </cell>
          <cell r="P1026">
            <v>328</v>
          </cell>
          <cell r="Q1026">
            <v>1.8</v>
          </cell>
          <cell r="R1026">
            <v>221</v>
          </cell>
          <cell r="S1026">
            <v>7.17</v>
          </cell>
          <cell r="T1026">
            <v>813</v>
          </cell>
          <cell r="U1026">
            <v>18</v>
          </cell>
          <cell r="V1026">
            <v>2</v>
          </cell>
          <cell r="W1026">
            <v>14</v>
          </cell>
          <cell r="X1026">
            <v>7</v>
          </cell>
          <cell r="Y1026">
            <v>7</v>
          </cell>
          <cell r="Z1026">
            <v>1073</v>
          </cell>
          <cell r="AA1026">
            <v>1.1399999999999999</v>
          </cell>
          <cell r="AB1026">
            <v>-10.8</v>
          </cell>
        </row>
        <row r="1027">
          <cell r="B1027">
            <v>4505</v>
          </cell>
          <cell r="C1027" t="str">
            <v xml:space="preserve">K PLUS S IBERIA                 </v>
          </cell>
          <cell r="D1027">
            <v>15.470700000000001</v>
          </cell>
          <cell r="E1027" t="str">
            <v xml:space="preserve">     </v>
          </cell>
          <cell r="F1027" t="str">
            <v xml:space="preserve">    </v>
          </cell>
          <cell r="G1027" t="str">
            <v xml:space="preserve">     </v>
          </cell>
          <cell r="H1027" t="str">
            <v xml:space="preserve">    </v>
          </cell>
          <cell r="I1027" t="str">
            <v xml:space="preserve">     </v>
          </cell>
          <cell r="J1027" t="str">
            <v xml:space="preserve">    </v>
          </cell>
          <cell r="K1027" t="str">
            <v xml:space="preserve">     </v>
          </cell>
          <cell r="L1027" t="str">
            <v xml:space="preserve">    </v>
          </cell>
          <cell r="M1027">
            <v>2.5499999999999998</v>
          </cell>
          <cell r="N1027">
            <v>228</v>
          </cell>
          <cell r="O1027">
            <v>2.5299999999999998</v>
          </cell>
          <cell r="P1027">
            <v>303</v>
          </cell>
          <cell r="Q1027">
            <v>1.24</v>
          </cell>
          <cell r="R1027">
            <v>524</v>
          </cell>
          <cell r="S1027">
            <v>8.11</v>
          </cell>
          <cell r="T1027">
            <v>411</v>
          </cell>
          <cell r="U1027">
            <v>25</v>
          </cell>
          <cell r="V1027" t="str">
            <v xml:space="preserve">      </v>
          </cell>
          <cell r="W1027">
            <v>30</v>
          </cell>
          <cell r="X1027" t="str">
            <v xml:space="preserve">      </v>
          </cell>
          <cell r="Y1027">
            <v>30</v>
          </cell>
          <cell r="Z1027">
            <v>979</v>
          </cell>
          <cell r="AA1027">
            <v>1.84</v>
          </cell>
          <cell r="AB1027">
            <v>5.99</v>
          </cell>
        </row>
        <row r="1028">
          <cell r="B1028">
            <v>4817</v>
          </cell>
          <cell r="C1028" t="str">
            <v xml:space="preserve">COMPO EXPERT SPAIN              </v>
          </cell>
          <cell r="D1028">
            <v>14.6045</v>
          </cell>
          <cell r="E1028" t="str">
            <v xml:space="preserve">     </v>
          </cell>
          <cell r="F1028" t="str">
            <v xml:space="preserve">    </v>
          </cell>
          <cell r="G1028" t="str">
            <v xml:space="preserve">     </v>
          </cell>
          <cell r="H1028" t="str">
            <v xml:space="preserve">    </v>
          </cell>
          <cell r="I1028" t="str">
            <v xml:space="preserve">     </v>
          </cell>
          <cell r="J1028" t="str">
            <v xml:space="preserve">    </v>
          </cell>
          <cell r="K1028" t="str">
            <v xml:space="preserve">     </v>
          </cell>
          <cell r="L1028" t="str">
            <v xml:space="preserve">    </v>
          </cell>
          <cell r="M1028">
            <v>2.5499999999999998</v>
          </cell>
          <cell r="N1028">
            <v>225</v>
          </cell>
          <cell r="O1028">
            <v>2.54</v>
          </cell>
          <cell r="P1028">
            <v>295</v>
          </cell>
          <cell r="Q1028">
            <v>1.27</v>
          </cell>
          <cell r="R1028">
            <v>498</v>
          </cell>
          <cell r="S1028">
            <v>8.26</v>
          </cell>
          <cell r="T1028">
            <v>368</v>
          </cell>
          <cell r="U1028">
            <v>62</v>
          </cell>
          <cell r="V1028">
            <v>3</v>
          </cell>
          <cell r="W1028">
            <v>30</v>
          </cell>
          <cell r="X1028">
            <v>4</v>
          </cell>
          <cell r="Y1028">
            <v>26</v>
          </cell>
          <cell r="Z1028">
            <v>954</v>
          </cell>
          <cell r="AA1028">
            <v>1.76</v>
          </cell>
          <cell r="AB1028">
            <v>7.62</v>
          </cell>
        </row>
        <row r="1029">
          <cell r="B1029">
            <v>3968</v>
          </cell>
          <cell r="C1029" t="str">
            <v xml:space="preserve">AYTO.DE TOLEDO                  </v>
          </cell>
          <cell r="D1029">
            <v>17.005400000000002</v>
          </cell>
          <cell r="E1029" t="str">
            <v xml:space="preserve">     </v>
          </cell>
          <cell r="F1029" t="str">
            <v xml:space="preserve">    </v>
          </cell>
          <cell r="G1029" t="str">
            <v xml:space="preserve">     </v>
          </cell>
          <cell r="H1029" t="str">
            <v xml:space="preserve">    </v>
          </cell>
          <cell r="I1029" t="str">
            <v xml:space="preserve">     </v>
          </cell>
          <cell r="J1029" t="str">
            <v xml:space="preserve">    </v>
          </cell>
          <cell r="K1029" t="str">
            <v xml:space="preserve">     </v>
          </cell>
          <cell r="L1029" t="str">
            <v xml:space="preserve">    </v>
          </cell>
          <cell r="M1029">
            <v>2.54</v>
          </cell>
          <cell r="N1029">
            <v>234</v>
          </cell>
          <cell r="O1029">
            <v>2.73</v>
          </cell>
          <cell r="P1029">
            <v>227</v>
          </cell>
          <cell r="Q1029">
            <v>2.23</v>
          </cell>
          <cell r="R1029">
            <v>126</v>
          </cell>
          <cell r="S1029">
            <v>8.14</v>
          </cell>
          <cell r="T1029">
            <v>395</v>
          </cell>
          <cell r="U1029">
            <v>473</v>
          </cell>
          <cell r="V1029">
            <v>7</v>
          </cell>
          <cell r="W1029">
            <v>1</v>
          </cell>
          <cell r="X1029">
            <v>22</v>
          </cell>
          <cell r="Y1029">
            <v>-21</v>
          </cell>
          <cell r="Z1029">
            <v>531</v>
          </cell>
          <cell r="AA1029">
            <v>-1.07</v>
          </cell>
          <cell r="AB1029">
            <v>-1.1200000000000001</v>
          </cell>
        </row>
        <row r="1030">
          <cell r="B1030">
            <v>4421</v>
          </cell>
          <cell r="C1030" t="str">
            <v xml:space="preserve">A31                             </v>
          </cell>
          <cell r="D1030">
            <v>19.3093</v>
          </cell>
          <cell r="E1030" t="str">
            <v xml:space="preserve">     </v>
          </cell>
          <cell r="F1030" t="str">
            <v xml:space="preserve">    </v>
          </cell>
          <cell r="G1030" t="str">
            <v xml:space="preserve">     </v>
          </cell>
          <cell r="H1030" t="str">
            <v xml:space="preserve">    </v>
          </cell>
          <cell r="I1030" t="str">
            <v xml:space="preserve">     </v>
          </cell>
          <cell r="J1030" t="str">
            <v xml:space="preserve">    </v>
          </cell>
          <cell r="K1030" t="str">
            <v xml:space="preserve">     </v>
          </cell>
          <cell r="L1030" t="str">
            <v xml:space="preserve">    </v>
          </cell>
          <cell r="M1030">
            <v>2.54</v>
          </cell>
          <cell r="N1030">
            <v>233</v>
          </cell>
          <cell r="O1030">
            <v>2.69</v>
          </cell>
          <cell r="P1030">
            <v>242</v>
          </cell>
          <cell r="Q1030">
            <v>1.65</v>
          </cell>
          <cell r="R1030">
            <v>279</v>
          </cell>
          <cell r="S1030">
            <v>8.32</v>
          </cell>
          <cell r="T1030">
            <v>353</v>
          </cell>
          <cell r="U1030">
            <v>29</v>
          </cell>
          <cell r="V1030">
            <v>1</v>
          </cell>
          <cell r="W1030">
            <v>69</v>
          </cell>
          <cell r="X1030">
            <v>3</v>
          </cell>
          <cell r="Y1030">
            <v>66</v>
          </cell>
          <cell r="Z1030">
            <v>1476</v>
          </cell>
          <cell r="AA1030">
            <v>2.73</v>
          </cell>
          <cell r="AB1030">
            <v>9.5500000000000007</v>
          </cell>
        </row>
        <row r="1031">
          <cell r="B1031">
            <v>3969</v>
          </cell>
          <cell r="C1031" t="str">
            <v xml:space="preserve">AYTO.DE PUERTOLLANO             </v>
          </cell>
          <cell r="D1031">
            <v>16.9998</v>
          </cell>
          <cell r="E1031" t="str">
            <v xml:space="preserve">     </v>
          </cell>
          <cell r="F1031" t="str">
            <v xml:space="preserve">    </v>
          </cell>
          <cell r="G1031" t="str">
            <v xml:space="preserve">     </v>
          </cell>
          <cell r="H1031" t="str">
            <v xml:space="preserve">    </v>
          </cell>
          <cell r="I1031" t="str">
            <v xml:space="preserve">     </v>
          </cell>
          <cell r="J1031" t="str">
            <v xml:space="preserve">    </v>
          </cell>
          <cell r="K1031" t="str">
            <v xml:space="preserve">     </v>
          </cell>
          <cell r="L1031" t="str">
            <v xml:space="preserve">    </v>
          </cell>
          <cell r="M1031">
            <v>2.4900000000000002</v>
          </cell>
          <cell r="N1031">
            <v>244</v>
          </cell>
          <cell r="O1031">
            <v>2.73</v>
          </cell>
          <cell r="P1031">
            <v>225</v>
          </cell>
          <cell r="Q1031">
            <v>2.23</v>
          </cell>
          <cell r="R1031">
            <v>127</v>
          </cell>
          <cell r="S1031">
            <v>8.15</v>
          </cell>
          <cell r="T1031">
            <v>394</v>
          </cell>
          <cell r="U1031">
            <v>653</v>
          </cell>
          <cell r="V1031">
            <v>3</v>
          </cell>
          <cell r="W1031" t="str">
            <v xml:space="preserve">      </v>
          </cell>
          <cell r="X1031">
            <v>11</v>
          </cell>
          <cell r="Y1031">
            <v>-11</v>
          </cell>
          <cell r="Z1031">
            <v>512</v>
          </cell>
          <cell r="AA1031">
            <v>0.99</v>
          </cell>
          <cell r="AB1031">
            <v>3.15</v>
          </cell>
        </row>
        <row r="1032">
          <cell r="B1032">
            <v>4507</v>
          </cell>
          <cell r="C1032" t="str">
            <v xml:space="preserve">PLAN                            </v>
          </cell>
          <cell r="D1032">
            <v>13.503299999999999</v>
          </cell>
          <cell r="E1032" t="str">
            <v xml:space="preserve">     </v>
          </cell>
          <cell r="F1032" t="str">
            <v xml:space="preserve">    </v>
          </cell>
          <cell r="G1032" t="str">
            <v xml:space="preserve">     </v>
          </cell>
          <cell r="H1032" t="str">
            <v xml:space="preserve">    </v>
          </cell>
          <cell r="I1032" t="str">
            <v xml:space="preserve">     </v>
          </cell>
          <cell r="J1032" t="str">
            <v xml:space="preserve">    </v>
          </cell>
          <cell r="K1032" t="str">
            <v xml:space="preserve">     </v>
          </cell>
          <cell r="L1032" t="str">
            <v xml:space="preserve">    </v>
          </cell>
          <cell r="M1032">
            <v>2.4900000000000002</v>
          </cell>
          <cell r="N1032">
            <v>243</v>
          </cell>
          <cell r="O1032">
            <v>2.56</v>
          </cell>
          <cell r="P1032">
            <v>287</v>
          </cell>
          <cell r="Q1032">
            <v>1.85</v>
          </cell>
          <cell r="R1032">
            <v>211</v>
          </cell>
          <cell r="S1032">
            <v>7.21</v>
          </cell>
          <cell r="T1032">
            <v>799</v>
          </cell>
          <cell r="U1032">
            <v>49</v>
          </cell>
          <cell r="V1032" t="str">
            <v xml:space="preserve">      </v>
          </cell>
          <cell r="W1032">
            <v>86</v>
          </cell>
          <cell r="X1032" t="str">
            <v xml:space="preserve">      </v>
          </cell>
          <cell r="Y1032">
            <v>86</v>
          </cell>
          <cell r="Z1032">
            <v>1263</v>
          </cell>
          <cell r="AA1032">
            <v>4.3099999999999996</v>
          </cell>
          <cell r="AB1032">
            <v>1.86</v>
          </cell>
        </row>
        <row r="1033">
          <cell r="B1033">
            <v>3572</v>
          </cell>
          <cell r="C1033" t="str">
            <v xml:space="preserve">AYTO.ALICANTE Y ORG.DEPEN.      </v>
          </cell>
          <cell r="D1033">
            <v>2.2244999999999999</v>
          </cell>
          <cell r="E1033" t="str">
            <v xml:space="preserve">     </v>
          </cell>
          <cell r="F1033" t="str">
            <v xml:space="preserve">    </v>
          </cell>
          <cell r="G1033" t="str">
            <v xml:space="preserve">     </v>
          </cell>
          <cell r="H1033" t="str">
            <v xml:space="preserve">    </v>
          </cell>
          <cell r="I1033" t="str">
            <v xml:space="preserve">     </v>
          </cell>
          <cell r="J1033" t="str">
            <v xml:space="preserve">    </v>
          </cell>
          <cell r="K1033" t="str">
            <v xml:space="preserve">     </v>
          </cell>
          <cell r="L1033" t="str">
            <v xml:space="preserve">    </v>
          </cell>
          <cell r="M1033">
            <v>2.48</v>
          </cell>
          <cell r="N1033">
            <v>250</v>
          </cell>
          <cell r="O1033">
            <v>2.2999999999999998</v>
          </cell>
          <cell r="P1033">
            <v>397</v>
          </cell>
          <cell r="Q1033">
            <v>1.6</v>
          </cell>
          <cell r="R1033">
            <v>316</v>
          </cell>
          <cell r="S1033">
            <v>6.78</v>
          </cell>
          <cell r="T1033">
            <v>946</v>
          </cell>
          <cell r="U1033">
            <v>2085</v>
          </cell>
          <cell r="V1033">
            <v>194</v>
          </cell>
          <cell r="W1033">
            <v>7</v>
          </cell>
          <cell r="X1033">
            <v>128</v>
          </cell>
          <cell r="Y1033">
            <v>-121</v>
          </cell>
          <cell r="Z1033">
            <v>4233</v>
          </cell>
          <cell r="AA1033">
            <v>-0.42</v>
          </cell>
          <cell r="AB1033">
            <v>0.14000000000000001</v>
          </cell>
        </row>
        <row r="1034">
          <cell r="B1034">
            <v>4798</v>
          </cell>
          <cell r="C1034" t="str">
            <v xml:space="preserve">PLAN 9998                       </v>
          </cell>
          <cell r="D1034">
            <v>13.273099999999999</v>
          </cell>
          <cell r="E1034" t="str">
            <v xml:space="preserve">     </v>
          </cell>
          <cell r="F1034" t="str">
            <v xml:space="preserve">    </v>
          </cell>
          <cell r="G1034" t="str">
            <v xml:space="preserve">     </v>
          </cell>
          <cell r="H1034" t="str">
            <v xml:space="preserve">    </v>
          </cell>
          <cell r="I1034" t="str">
            <v xml:space="preserve">     </v>
          </cell>
          <cell r="J1034" t="str">
            <v xml:space="preserve">    </v>
          </cell>
          <cell r="K1034" t="str">
            <v xml:space="preserve">     </v>
          </cell>
          <cell r="L1034" t="str">
            <v xml:space="preserve">    </v>
          </cell>
          <cell r="M1034">
            <v>2.4300000000000002</v>
          </cell>
          <cell r="N1034">
            <v>269</v>
          </cell>
          <cell r="O1034">
            <v>2.34</v>
          </cell>
          <cell r="P1034">
            <v>384</v>
          </cell>
          <cell r="Q1034">
            <v>1.02</v>
          </cell>
          <cell r="R1034">
            <v>626</v>
          </cell>
          <cell r="S1034">
            <v>7.73</v>
          </cell>
          <cell r="T1034">
            <v>515</v>
          </cell>
          <cell r="U1034">
            <v>99</v>
          </cell>
          <cell r="V1034">
            <v>2</v>
          </cell>
          <cell r="W1034">
            <v>67</v>
          </cell>
          <cell r="X1034">
            <v>9</v>
          </cell>
          <cell r="Y1034">
            <v>58</v>
          </cell>
          <cell r="Z1034">
            <v>1405</v>
          </cell>
          <cell r="AA1034">
            <v>1.33</v>
          </cell>
          <cell r="AB1034">
            <v>4.71</v>
          </cell>
        </row>
        <row r="1035">
          <cell r="B1035">
            <v>4595</v>
          </cell>
          <cell r="C1035" t="str">
            <v xml:space="preserve">FAMAR HEALTH CARE S.MADR.       </v>
          </cell>
          <cell r="D1035">
            <v>15.6873</v>
          </cell>
          <cell r="E1035" t="str">
            <v xml:space="preserve">     </v>
          </cell>
          <cell r="F1035" t="str">
            <v xml:space="preserve">    </v>
          </cell>
          <cell r="G1035" t="str">
            <v xml:space="preserve">     </v>
          </cell>
          <cell r="H1035" t="str">
            <v xml:space="preserve">    </v>
          </cell>
          <cell r="I1035" t="str">
            <v xml:space="preserve">     </v>
          </cell>
          <cell r="J1035" t="str">
            <v xml:space="preserve">    </v>
          </cell>
          <cell r="K1035" t="str">
            <v xml:space="preserve">     </v>
          </cell>
          <cell r="L1035" t="str">
            <v xml:space="preserve">    </v>
          </cell>
          <cell r="M1035">
            <v>2.37</v>
          </cell>
          <cell r="N1035">
            <v>297</v>
          </cell>
          <cell r="O1035">
            <v>2.0699999999999998</v>
          </cell>
          <cell r="P1035">
            <v>535</v>
          </cell>
          <cell r="Q1035">
            <v>1.1299999999999999</v>
          </cell>
          <cell r="R1035">
            <v>572</v>
          </cell>
          <cell r="S1035">
            <v>8.19</v>
          </cell>
          <cell r="T1035">
            <v>386</v>
          </cell>
          <cell r="U1035">
            <v>169</v>
          </cell>
          <cell r="V1035">
            <v>17</v>
          </cell>
          <cell r="W1035">
            <v>63</v>
          </cell>
          <cell r="X1035">
            <v>66</v>
          </cell>
          <cell r="Y1035">
            <v>-3</v>
          </cell>
          <cell r="Z1035">
            <v>3694</v>
          </cell>
          <cell r="AA1035">
            <v>1.58</v>
          </cell>
          <cell r="AB1035">
            <v>2.71</v>
          </cell>
        </row>
        <row r="1036">
          <cell r="B1036">
            <v>4703</v>
          </cell>
          <cell r="C1036" t="str">
            <v xml:space="preserve">MV-5-013-0113                   </v>
          </cell>
          <cell r="D1036">
            <v>9.1311</v>
          </cell>
          <cell r="E1036" t="str">
            <v xml:space="preserve">     </v>
          </cell>
          <cell r="F1036" t="str">
            <v xml:space="preserve">    </v>
          </cell>
          <cell r="G1036" t="str">
            <v xml:space="preserve">     </v>
          </cell>
          <cell r="H1036" t="str">
            <v xml:space="preserve">    </v>
          </cell>
          <cell r="I1036" t="str">
            <v xml:space="preserve">     </v>
          </cell>
          <cell r="J1036" t="str">
            <v xml:space="preserve">    </v>
          </cell>
          <cell r="K1036" t="str">
            <v xml:space="preserve">     </v>
          </cell>
          <cell r="L1036" t="str">
            <v xml:space="preserve">    </v>
          </cell>
          <cell r="M1036">
            <v>2.33</v>
          </cell>
          <cell r="N1036">
            <v>315</v>
          </cell>
          <cell r="O1036">
            <v>3.74</v>
          </cell>
          <cell r="P1036">
            <v>91</v>
          </cell>
          <cell r="Q1036">
            <v>2.87</v>
          </cell>
          <cell r="R1036">
            <v>79</v>
          </cell>
          <cell r="S1036">
            <v>10.68</v>
          </cell>
          <cell r="T1036">
            <v>98</v>
          </cell>
          <cell r="U1036">
            <v>44</v>
          </cell>
          <cell r="V1036">
            <v>5</v>
          </cell>
          <cell r="W1036">
            <v>24</v>
          </cell>
          <cell r="X1036">
            <v>17</v>
          </cell>
          <cell r="Y1036">
            <v>7</v>
          </cell>
          <cell r="Z1036">
            <v>1127</v>
          </cell>
          <cell r="AA1036">
            <v>1.58</v>
          </cell>
          <cell r="AB1036">
            <v>6.97</v>
          </cell>
        </row>
        <row r="1037">
          <cell r="B1037">
            <v>4418</v>
          </cell>
          <cell r="C1037" t="str">
            <v xml:space="preserve">ALIMENT.ANIMAL NANTA            </v>
          </cell>
          <cell r="D1037">
            <v>15.5167</v>
          </cell>
          <cell r="E1037" t="str">
            <v xml:space="preserve">     </v>
          </cell>
          <cell r="F1037" t="str">
            <v xml:space="preserve">    </v>
          </cell>
          <cell r="G1037" t="str">
            <v xml:space="preserve">     </v>
          </cell>
          <cell r="H1037" t="str">
            <v xml:space="preserve">    </v>
          </cell>
          <cell r="I1037" t="str">
            <v xml:space="preserve">     </v>
          </cell>
          <cell r="J1037" t="str">
            <v xml:space="preserve">    </v>
          </cell>
          <cell r="K1037" t="str">
            <v xml:space="preserve">     </v>
          </cell>
          <cell r="L1037" t="str">
            <v xml:space="preserve">    </v>
          </cell>
          <cell r="M1037">
            <v>2.31</v>
          </cell>
          <cell r="N1037">
            <v>326</v>
          </cell>
          <cell r="O1037">
            <v>2.38</v>
          </cell>
          <cell r="P1037">
            <v>355</v>
          </cell>
          <cell r="Q1037">
            <v>1.34</v>
          </cell>
          <cell r="R1037">
            <v>469</v>
          </cell>
          <cell r="S1037">
            <v>8.58</v>
          </cell>
          <cell r="T1037">
            <v>248</v>
          </cell>
          <cell r="U1037">
            <v>132</v>
          </cell>
          <cell r="V1037">
            <v>11</v>
          </cell>
          <cell r="W1037">
            <v>131</v>
          </cell>
          <cell r="X1037">
            <v>14</v>
          </cell>
          <cell r="Y1037">
            <v>117</v>
          </cell>
          <cell r="Z1037">
            <v>1578</v>
          </cell>
          <cell r="AA1037">
            <v>5.04</v>
          </cell>
          <cell r="AB1037">
            <v>7.79</v>
          </cell>
        </row>
        <row r="1038">
          <cell r="B1038">
            <v>4955</v>
          </cell>
          <cell r="C1038" t="str">
            <v xml:space="preserve">BEKA FINANCE                    </v>
          </cell>
          <cell r="D1038">
            <v>126.59820000000001</v>
          </cell>
          <cell r="E1038" t="str">
            <v xml:space="preserve">     </v>
          </cell>
          <cell r="F1038" t="str">
            <v xml:space="preserve">    </v>
          </cell>
          <cell r="G1038" t="str">
            <v xml:space="preserve">     </v>
          </cell>
          <cell r="H1038" t="str">
            <v xml:space="preserve">    </v>
          </cell>
          <cell r="I1038" t="str">
            <v xml:space="preserve">     </v>
          </cell>
          <cell r="J1038" t="str">
            <v xml:space="preserve">    </v>
          </cell>
          <cell r="K1038" t="str">
            <v xml:space="preserve">     </v>
          </cell>
          <cell r="L1038" t="str">
            <v xml:space="preserve">    </v>
          </cell>
          <cell r="M1038">
            <v>2.31</v>
          </cell>
          <cell r="N1038">
            <v>324</v>
          </cell>
          <cell r="O1038">
            <v>2.89</v>
          </cell>
          <cell r="P1038">
            <v>176</v>
          </cell>
          <cell r="Q1038">
            <v>1.76</v>
          </cell>
          <cell r="R1038">
            <v>234</v>
          </cell>
          <cell r="S1038">
            <v>8.73</v>
          </cell>
          <cell r="T1038">
            <v>229</v>
          </cell>
          <cell r="U1038">
            <v>66</v>
          </cell>
          <cell r="V1038">
            <v>2</v>
          </cell>
          <cell r="W1038">
            <v>13</v>
          </cell>
          <cell r="X1038">
            <v>5</v>
          </cell>
          <cell r="Y1038">
            <v>8</v>
          </cell>
          <cell r="Z1038">
            <v>2883</v>
          </cell>
          <cell r="AA1038">
            <v>-2.79</v>
          </cell>
          <cell r="AB1038">
            <v>-1.92</v>
          </cell>
        </row>
        <row r="1039">
          <cell r="B1039">
            <v>4280</v>
          </cell>
          <cell r="C1039" t="str">
            <v xml:space="preserve">AUDIT.TENERIFE                  </v>
          </cell>
          <cell r="D1039">
            <v>15.7035</v>
          </cell>
          <cell r="E1039" t="str">
            <v xml:space="preserve">     </v>
          </cell>
          <cell r="F1039" t="str">
            <v xml:space="preserve">    </v>
          </cell>
          <cell r="G1039" t="str">
            <v xml:space="preserve">     </v>
          </cell>
          <cell r="H1039" t="str">
            <v xml:space="preserve">    </v>
          </cell>
          <cell r="I1039" t="str">
            <v xml:space="preserve">     </v>
          </cell>
          <cell r="J1039" t="str">
            <v xml:space="preserve">    </v>
          </cell>
          <cell r="K1039" t="str">
            <v xml:space="preserve">     </v>
          </cell>
          <cell r="L1039" t="str">
            <v xml:space="preserve">    </v>
          </cell>
          <cell r="M1039">
            <v>2.2999999999999998</v>
          </cell>
          <cell r="N1039">
            <v>333</v>
          </cell>
          <cell r="O1039">
            <v>2.2400000000000002</v>
          </cell>
          <cell r="P1039">
            <v>435</v>
          </cell>
          <cell r="Q1039">
            <v>1.99</v>
          </cell>
          <cell r="R1039">
            <v>165</v>
          </cell>
          <cell r="S1039">
            <v>7.12</v>
          </cell>
          <cell r="T1039">
            <v>826</v>
          </cell>
          <cell r="U1039">
            <v>27</v>
          </cell>
          <cell r="V1039" t="str">
            <v xml:space="preserve">      </v>
          </cell>
          <cell r="W1039" t="str">
            <v xml:space="preserve">      </v>
          </cell>
          <cell r="X1039" t="str">
            <v xml:space="preserve">      </v>
          </cell>
          <cell r="Y1039" t="str">
            <v xml:space="preserve">      </v>
          </cell>
          <cell r="Z1039">
            <v>6</v>
          </cell>
          <cell r="AA1039">
            <v>0.47</v>
          </cell>
          <cell r="AB1039">
            <v>3.05</v>
          </cell>
        </row>
        <row r="1040">
          <cell r="B1040">
            <v>4491</v>
          </cell>
          <cell r="C1040" t="str">
            <v xml:space="preserve">CONS.TRIBUT.ISLA TENERIFE       </v>
          </cell>
          <cell r="D1040">
            <v>15.7898</v>
          </cell>
          <cell r="E1040" t="str">
            <v xml:space="preserve">     </v>
          </cell>
          <cell r="F1040" t="str">
            <v xml:space="preserve">    </v>
          </cell>
          <cell r="G1040" t="str">
            <v xml:space="preserve">     </v>
          </cell>
          <cell r="H1040" t="str">
            <v xml:space="preserve">    </v>
          </cell>
          <cell r="I1040" t="str">
            <v xml:space="preserve">     </v>
          </cell>
          <cell r="J1040" t="str">
            <v xml:space="preserve">    </v>
          </cell>
          <cell r="K1040" t="str">
            <v xml:space="preserve">     </v>
          </cell>
          <cell r="L1040" t="str">
            <v xml:space="preserve">    </v>
          </cell>
          <cell r="M1040">
            <v>2.29</v>
          </cell>
          <cell r="N1040">
            <v>338</v>
          </cell>
          <cell r="O1040">
            <v>2.2400000000000002</v>
          </cell>
          <cell r="P1040">
            <v>440</v>
          </cell>
          <cell r="Q1040">
            <v>1.99</v>
          </cell>
          <cell r="R1040">
            <v>167</v>
          </cell>
          <cell r="S1040">
            <v>7.13</v>
          </cell>
          <cell r="T1040">
            <v>820</v>
          </cell>
          <cell r="U1040">
            <v>137</v>
          </cell>
          <cell r="V1040">
            <v>2</v>
          </cell>
          <cell r="W1040" t="str">
            <v xml:space="preserve">      </v>
          </cell>
          <cell r="X1040">
            <v>1</v>
          </cell>
          <cell r="Y1040">
            <v>-1</v>
          </cell>
          <cell r="Z1040">
            <v>37</v>
          </cell>
          <cell r="AA1040">
            <v>0.44</v>
          </cell>
          <cell r="AB1040">
            <v>1.49</v>
          </cell>
        </row>
        <row r="1041">
          <cell r="B1041">
            <v>4510</v>
          </cell>
          <cell r="C1041" t="str">
            <v xml:space="preserve">OAI INS.AT.S.SOCIOSANITA        </v>
          </cell>
          <cell r="D1041">
            <v>15.2867</v>
          </cell>
          <cell r="E1041" t="str">
            <v xml:space="preserve">     </v>
          </cell>
          <cell r="F1041" t="str">
            <v xml:space="preserve">    </v>
          </cell>
          <cell r="G1041" t="str">
            <v xml:space="preserve">     </v>
          </cell>
          <cell r="H1041" t="str">
            <v xml:space="preserve">    </v>
          </cell>
          <cell r="I1041" t="str">
            <v xml:space="preserve">     </v>
          </cell>
          <cell r="J1041" t="str">
            <v xml:space="preserve">    </v>
          </cell>
          <cell r="K1041" t="str">
            <v xml:space="preserve">     </v>
          </cell>
          <cell r="L1041" t="str">
            <v xml:space="preserve">    </v>
          </cell>
          <cell r="M1041">
            <v>2.29</v>
          </cell>
          <cell r="N1041">
            <v>339</v>
          </cell>
          <cell r="O1041">
            <v>2.21</v>
          </cell>
          <cell r="P1041">
            <v>456</v>
          </cell>
          <cell r="Q1041">
            <v>1.96</v>
          </cell>
          <cell r="R1041">
            <v>174</v>
          </cell>
          <cell r="S1041">
            <v>7.13</v>
          </cell>
          <cell r="T1041">
            <v>821</v>
          </cell>
          <cell r="U1041">
            <v>366</v>
          </cell>
          <cell r="V1041">
            <v>2</v>
          </cell>
          <cell r="W1041" t="str">
            <v xml:space="preserve">      </v>
          </cell>
          <cell r="X1041">
            <v>2</v>
          </cell>
          <cell r="Y1041">
            <v>-2</v>
          </cell>
          <cell r="Z1041">
            <v>938</v>
          </cell>
          <cell r="AA1041">
            <v>0.46</v>
          </cell>
          <cell r="AB1041">
            <v>2.79</v>
          </cell>
        </row>
        <row r="1042">
          <cell r="B1042">
            <v>4424</v>
          </cell>
          <cell r="C1042" t="str">
            <v xml:space="preserve">TRADIA                          </v>
          </cell>
          <cell r="D1042">
            <v>15.529299999999999</v>
          </cell>
          <cell r="E1042" t="str">
            <v xml:space="preserve">     </v>
          </cell>
          <cell r="F1042" t="str">
            <v xml:space="preserve">    </v>
          </cell>
          <cell r="G1042" t="str">
            <v xml:space="preserve">     </v>
          </cell>
          <cell r="H1042" t="str">
            <v xml:space="preserve">    </v>
          </cell>
          <cell r="I1042" t="str">
            <v xml:space="preserve">     </v>
          </cell>
          <cell r="J1042" t="str">
            <v xml:space="preserve">    </v>
          </cell>
          <cell r="K1042" t="str">
            <v xml:space="preserve">     </v>
          </cell>
          <cell r="L1042" t="str">
            <v xml:space="preserve">    </v>
          </cell>
          <cell r="M1042">
            <v>2.2599999999999998</v>
          </cell>
          <cell r="N1042">
            <v>364</v>
          </cell>
          <cell r="O1042">
            <v>1.94</v>
          </cell>
          <cell r="P1042">
            <v>621</v>
          </cell>
          <cell r="Q1042">
            <v>0.77</v>
          </cell>
          <cell r="R1042">
            <v>746</v>
          </cell>
          <cell r="S1042">
            <v>7.17</v>
          </cell>
          <cell r="T1042">
            <v>812</v>
          </cell>
          <cell r="U1042">
            <v>254</v>
          </cell>
          <cell r="V1042">
            <v>8</v>
          </cell>
          <cell r="W1042">
            <v>141</v>
          </cell>
          <cell r="X1042">
            <v>9</v>
          </cell>
          <cell r="Y1042">
            <v>132</v>
          </cell>
          <cell r="Z1042">
            <v>5503</v>
          </cell>
          <cell r="AA1042">
            <v>1.62</v>
          </cell>
          <cell r="AB1042">
            <v>4.7</v>
          </cell>
        </row>
        <row r="1043">
          <cell r="B1043">
            <v>4645</v>
          </cell>
          <cell r="C1043" t="str">
            <v xml:space="preserve">TELEFONICA DIGITAL ESPAÑA       </v>
          </cell>
          <cell r="D1043">
            <v>28.631799999999998</v>
          </cell>
          <cell r="E1043" t="str">
            <v xml:space="preserve">     </v>
          </cell>
          <cell r="F1043" t="str">
            <v xml:space="preserve">    </v>
          </cell>
          <cell r="G1043" t="str">
            <v xml:space="preserve">     </v>
          </cell>
          <cell r="H1043" t="str">
            <v xml:space="preserve">    </v>
          </cell>
          <cell r="I1043" t="str">
            <v xml:space="preserve">     </v>
          </cell>
          <cell r="J1043" t="str">
            <v xml:space="preserve">    </v>
          </cell>
          <cell r="K1043" t="str">
            <v xml:space="preserve">     </v>
          </cell>
          <cell r="L1043" t="str">
            <v xml:space="preserve">    </v>
          </cell>
          <cell r="M1043">
            <v>2.2400000000000002</v>
          </cell>
          <cell r="N1043">
            <v>377</v>
          </cell>
          <cell r="O1043">
            <v>2.1</v>
          </cell>
          <cell r="P1043">
            <v>512</v>
          </cell>
          <cell r="Q1043">
            <v>1.1200000000000001</v>
          </cell>
          <cell r="R1043">
            <v>577</v>
          </cell>
          <cell r="S1043">
            <v>7.41</v>
          </cell>
          <cell r="T1043">
            <v>700</v>
          </cell>
          <cell r="U1043">
            <v>1567</v>
          </cell>
          <cell r="V1043" t="str">
            <v xml:space="preserve">      </v>
          </cell>
          <cell r="W1043">
            <v>1388</v>
          </cell>
          <cell r="X1043" t="str">
            <v xml:space="preserve">      </v>
          </cell>
          <cell r="Y1043">
            <v>1388</v>
          </cell>
          <cell r="Z1043">
            <v>20363</v>
          </cell>
          <cell r="AA1043">
            <v>3.87</v>
          </cell>
          <cell r="AB1043">
            <v>9.31</v>
          </cell>
        </row>
        <row r="1044">
          <cell r="B1044">
            <v>4746</v>
          </cell>
          <cell r="C1044" t="str">
            <v xml:space="preserve">TELEFONICA GIES                 </v>
          </cell>
          <cell r="D1044">
            <v>28.714300000000001</v>
          </cell>
          <cell r="E1044" t="str">
            <v xml:space="preserve">     </v>
          </cell>
          <cell r="F1044" t="str">
            <v xml:space="preserve">    </v>
          </cell>
          <cell r="G1044" t="str">
            <v xml:space="preserve">     </v>
          </cell>
          <cell r="H1044" t="str">
            <v xml:space="preserve">    </v>
          </cell>
          <cell r="I1044" t="str">
            <v xml:space="preserve">     </v>
          </cell>
          <cell r="J1044" t="str">
            <v xml:space="preserve">    </v>
          </cell>
          <cell r="K1044" t="str">
            <v xml:space="preserve">     </v>
          </cell>
          <cell r="L1044" t="str">
            <v xml:space="preserve">    </v>
          </cell>
          <cell r="M1044">
            <v>2.2400000000000002</v>
          </cell>
          <cell r="N1044">
            <v>378</v>
          </cell>
          <cell r="O1044">
            <v>2.1</v>
          </cell>
          <cell r="P1044">
            <v>514</v>
          </cell>
          <cell r="Q1044">
            <v>1.1200000000000001</v>
          </cell>
          <cell r="R1044">
            <v>578</v>
          </cell>
          <cell r="S1044">
            <v>7.41</v>
          </cell>
          <cell r="T1044">
            <v>701</v>
          </cell>
          <cell r="U1044">
            <v>122</v>
          </cell>
          <cell r="V1044">
            <v>3</v>
          </cell>
          <cell r="W1044">
            <v>75</v>
          </cell>
          <cell r="X1044">
            <v>4</v>
          </cell>
          <cell r="Y1044">
            <v>71</v>
          </cell>
          <cell r="Z1044">
            <v>3177</v>
          </cell>
          <cell r="AA1044">
            <v>0.3</v>
          </cell>
          <cell r="AB1044">
            <v>3.8</v>
          </cell>
        </row>
        <row r="1045">
          <cell r="B1045">
            <v>4443</v>
          </cell>
          <cell r="C1045" t="str">
            <v xml:space="preserve">TELEFONICA GLO.TECHNOLOGY       </v>
          </cell>
          <cell r="D1045">
            <v>28.377800000000001</v>
          </cell>
          <cell r="E1045" t="str">
            <v xml:space="preserve">     </v>
          </cell>
          <cell r="F1045" t="str">
            <v xml:space="preserve">    </v>
          </cell>
          <cell r="G1045" t="str">
            <v xml:space="preserve">     </v>
          </cell>
          <cell r="H1045" t="str">
            <v xml:space="preserve">    </v>
          </cell>
          <cell r="I1045" t="str">
            <v xml:space="preserve">     </v>
          </cell>
          <cell r="J1045" t="str">
            <v xml:space="preserve">    </v>
          </cell>
          <cell r="K1045" t="str">
            <v xml:space="preserve">     </v>
          </cell>
          <cell r="L1045" t="str">
            <v xml:space="preserve">    </v>
          </cell>
          <cell r="M1045">
            <v>2.23</v>
          </cell>
          <cell r="N1045">
            <v>382</v>
          </cell>
          <cell r="O1045">
            <v>2.09</v>
          </cell>
          <cell r="P1045">
            <v>516</v>
          </cell>
          <cell r="Q1045">
            <v>1.1100000000000001</v>
          </cell>
          <cell r="R1045">
            <v>584</v>
          </cell>
          <cell r="S1045">
            <v>7.38</v>
          </cell>
          <cell r="T1045">
            <v>722</v>
          </cell>
          <cell r="U1045">
            <v>408</v>
          </cell>
          <cell r="V1045">
            <v>3</v>
          </cell>
          <cell r="W1045">
            <v>224</v>
          </cell>
          <cell r="X1045" t="str">
            <v xml:space="preserve">      </v>
          </cell>
          <cell r="Y1045">
            <v>224</v>
          </cell>
          <cell r="Z1045">
            <v>9741</v>
          </cell>
          <cell r="AA1045">
            <v>1.08</v>
          </cell>
          <cell r="AB1045">
            <v>4.5199999999999996</v>
          </cell>
        </row>
        <row r="1046">
          <cell r="B1046">
            <v>4767</v>
          </cell>
          <cell r="C1046" t="str">
            <v xml:space="preserve">EMPL.TELEF.COMPRAS ELECT.       </v>
          </cell>
          <cell r="D1046">
            <v>28.72</v>
          </cell>
          <cell r="E1046" t="str">
            <v xml:space="preserve">     </v>
          </cell>
          <cell r="F1046" t="str">
            <v xml:space="preserve">    </v>
          </cell>
          <cell r="G1046" t="str">
            <v xml:space="preserve">     </v>
          </cell>
          <cell r="H1046" t="str">
            <v xml:space="preserve">    </v>
          </cell>
          <cell r="I1046" t="str">
            <v xml:space="preserve">     </v>
          </cell>
          <cell r="J1046" t="str">
            <v xml:space="preserve">    </v>
          </cell>
          <cell r="K1046" t="str">
            <v xml:space="preserve">     </v>
          </cell>
          <cell r="L1046" t="str">
            <v xml:space="preserve">    </v>
          </cell>
          <cell r="M1046">
            <v>2.23</v>
          </cell>
          <cell r="N1046">
            <v>383</v>
          </cell>
          <cell r="O1046">
            <v>2.08</v>
          </cell>
          <cell r="P1046">
            <v>524</v>
          </cell>
          <cell r="Q1046">
            <v>1.1100000000000001</v>
          </cell>
          <cell r="R1046">
            <v>586</v>
          </cell>
          <cell r="S1046">
            <v>7.38</v>
          </cell>
          <cell r="T1046">
            <v>723</v>
          </cell>
          <cell r="U1046">
            <v>115</v>
          </cell>
          <cell r="V1046">
            <v>1</v>
          </cell>
          <cell r="W1046">
            <v>83</v>
          </cell>
          <cell r="X1046">
            <v>8</v>
          </cell>
          <cell r="Y1046">
            <v>75</v>
          </cell>
          <cell r="Z1046">
            <v>2907</v>
          </cell>
          <cell r="AA1046">
            <v>-0.62</v>
          </cell>
          <cell r="AB1046">
            <v>1.2</v>
          </cell>
        </row>
        <row r="1047">
          <cell r="B1047">
            <v>4554</v>
          </cell>
          <cell r="C1047" t="str">
            <v xml:space="preserve">TELEF.SOLUCIONES OUTSOURC.      </v>
          </cell>
          <cell r="D1047">
            <v>28.501799999999999</v>
          </cell>
          <cell r="E1047" t="str">
            <v xml:space="preserve">     </v>
          </cell>
          <cell r="F1047" t="str">
            <v xml:space="preserve">    </v>
          </cell>
          <cell r="G1047" t="str">
            <v xml:space="preserve">     </v>
          </cell>
          <cell r="H1047" t="str">
            <v xml:space="preserve">    </v>
          </cell>
          <cell r="I1047" t="str">
            <v xml:space="preserve">     </v>
          </cell>
          <cell r="J1047" t="str">
            <v xml:space="preserve">    </v>
          </cell>
          <cell r="K1047" t="str">
            <v xml:space="preserve">     </v>
          </cell>
          <cell r="L1047" t="str">
            <v xml:space="preserve">    </v>
          </cell>
          <cell r="M1047">
            <v>2.2200000000000002</v>
          </cell>
          <cell r="N1047">
            <v>386</v>
          </cell>
          <cell r="O1047">
            <v>2.0699999999999998</v>
          </cell>
          <cell r="P1047">
            <v>536</v>
          </cell>
          <cell r="Q1047">
            <v>1.1200000000000001</v>
          </cell>
          <cell r="R1047">
            <v>579</v>
          </cell>
          <cell r="S1047">
            <v>7.41</v>
          </cell>
          <cell r="T1047">
            <v>702</v>
          </cell>
          <cell r="U1047">
            <v>11</v>
          </cell>
          <cell r="V1047" t="str">
            <v xml:space="preserve">      </v>
          </cell>
          <cell r="W1047">
            <v>15</v>
          </cell>
          <cell r="X1047" t="str">
            <v xml:space="preserve">      </v>
          </cell>
          <cell r="Y1047">
            <v>15</v>
          </cell>
          <cell r="Z1047">
            <v>256</v>
          </cell>
          <cell r="AA1047">
            <v>4.55</v>
          </cell>
          <cell r="AB1047">
            <v>9.7799999999999994</v>
          </cell>
        </row>
        <row r="1048">
          <cell r="B1048">
            <v>2840</v>
          </cell>
          <cell r="C1048" t="str">
            <v xml:space="preserve">EMPL. BANCA PUEYO PP            </v>
          </cell>
          <cell r="D1048">
            <v>17.756499999999999</v>
          </cell>
          <cell r="E1048" t="str">
            <v xml:space="preserve">     </v>
          </cell>
          <cell r="F1048" t="str">
            <v xml:space="preserve">    </v>
          </cell>
          <cell r="G1048" t="str">
            <v xml:space="preserve">     </v>
          </cell>
          <cell r="H1048" t="str">
            <v xml:space="preserve">    </v>
          </cell>
          <cell r="I1048" t="str">
            <v xml:space="preserve">     </v>
          </cell>
          <cell r="J1048" t="str">
            <v xml:space="preserve">    </v>
          </cell>
          <cell r="K1048" t="str">
            <v xml:space="preserve">     </v>
          </cell>
          <cell r="L1048" t="str">
            <v xml:space="preserve">    </v>
          </cell>
          <cell r="M1048">
            <v>2.21</v>
          </cell>
          <cell r="N1048">
            <v>389</v>
          </cell>
          <cell r="O1048">
            <v>2.41</v>
          </cell>
          <cell r="P1048">
            <v>345</v>
          </cell>
          <cell r="Q1048">
            <v>2.08</v>
          </cell>
          <cell r="R1048">
            <v>148</v>
          </cell>
          <cell r="S1048">
            <v>6.84</v>
          </cell>
          <cell r="T1048">
            <v>930</v>
          </cell>
          <cell r="U1048">
            <v>338</v>
          </cell>
          <cell r="V1048">
            <v>12</v>
          </cell>
          <cell r="W1048">
            <v>1</v>
          </cell>
          <cell r="X1048">
            <v>4</v>
          </cell>
          <cell r="Y1048">
            <v>-3</v>
          </cell>
          <cell r="Z1048">
            <v>2844</v>
          </cell>
          <cell r="AA1048">
            <v>-0.18</v>
          </cell>
          <cell r="AB1048">
            <v>-10.82</v>
          </cell>
        </row>
        <row r="1049">
          <cell r="B1049">
            <v>3981</v>
          </cell>
          <cell r="C1049" t="str">
            <v xml:space="preserve">PP EMPLE. RENTA 4 SV            </v>
          </cell>
          <cell r="D1049">
            <v>17.756499999999999</v>
          </cell>
          <cell r="E1049" t="str">
            <v xml:space="preserve">     </v>
          </cell>
          <cell r="F1049" t="str">
            <v xml:space="preserve">    </v>
          </cell>
          <cell r="G1049" t="str">
            <v xml:space="preserve">     </v>
          </cell>
          <cell r="H1049" t="str">
            <v xml:space="preserve">    </v>
          </cell>
          <cell r="I1049" t="str">
            <v xml:space="preserve">     </v>
          </cell>
          <cell r="J1049" t="str">
            <v xml:space="preserve">    </v>
          </cell>
          <cell r="K1049" t="str">
            <v xml:space="preserve">     </v>
          </cell>
          <cell r="L1049" t="str">
            <v xml:space="preserve">    </v>
          </cell>
          <cell r="M1049">
            <v>2.21</v>
          </cell>
          <cell r="N1049">
            <v>390</v>
          </cell>
          <cell r="O1049">
            <v>2.41</v>
          </cell>
          <cell r="P1049">
            <v>346</v>
          </cell>
          <cell r="Q1049">
            <v>2.08</v>
          </cell>
          <cell r="R1049">
            <v>149</v>
          </cell>
          <cell r="S1049">
            <v>6.84</v>
          </cell>
          <cell r="T1049">
            <v>931</v>
          </cell>
          <cell r="U1049">
            <v>206</v>
          </cell>
          <cell r="V1049">
            <v>6</v>
          </cell>
          <cell r="W1049" t="str">
            <v xml:space="preserve">      </v>
          </cell>
          <cell r="X1049">
            <v>1</v>
          </cell>
          <cell r="Y1049">
            <v>-1</v>
          </cell>
          <cell r="Z1049">
            <v>940</v>
          </cell>
          <cell r="AA1049">
            <v>-0.13</v>
          </cell>
          <cell r="AB1049">
            <v>-0.64</v>
          </cell>
        </row>
        <row r="1050">
          <cell r="B1050">
            <v>4587</v>
          </cell>
          <cell r="C1050" t="str">
            <v xml:space="preserve">ERLING KLINGER SAU              </v>
          </cell>
          <cell r="D1050">
            <v>2.1474000000000002</v>
          </cell>
          <cell r="E1050" t="str">
            <v xml:space="preserve">     </v>
          </cell>
          <cell r="F1050" t="str">
            <v xml:space="preserve">    </v>
          </cell>
          <cell r="G1050" t="str">
            <v xml:space="preserve">     </v>
          </cell>
          <cell r="H1050" t="str">
            <v xml:space="preserve">    </v>
          </cell>
          <cell r="I1050" t="str">
            <v xml:space="preserve">     </v>
          </cell>
          <cell r="J1050" t="str">
            <v xml:space="preserve">    </v>
          </cell>
          <cell r="K1050" t="str">
            <v xml:space="preserve">     </v>
          </cell>
          <cell r="L1050" t="str">
            <v xml:space="preserve">    </v>
          </cell>
          <cell r="M1050">
            <v>2.1800000000000002</v>
          </cell>
          <cell r="N1050">
            <v>406</v>
          </cell>
          <cell r="O1050">
            <v>2.1</v>
          </cell>
          <cell r="P1050">
            <v>507</v>
          </cell>
          <cell r="Q1050">
            <v>1.43</v>
          </cell>
          <cell r="R1050">
            <v>403</v>
          </cell>
          <cell r="S1050">
            <v>6.77</v>
          </cell>
          <cell r="T1050">
            <v>949</v>
          </cell>
          <cell r="U1050">
            <v>578</v>
          </cell>
          <cell r="V1050">
            <v>10</v>
          </cell>
          <cell r="W1050">
            <v>199</v>
          </cell>
          <cell r="X1050">
            <v>40</v>
          </cell>
          <cell r="Y1050">
            <v>159</v>
          </cell>
          <cell r="Z1050">
            <v>4090</v>
          </cell>
          <cell r="AA1050">
            <v>5.84</v>
          </cell>
          <cell r="AB1050">
            <v>8.48</v>
          </cell>
        </row>
        <row r="1051">
          <cell r="B1051">
            <v>4513</v>
          </cell>
          <cell r="C1051" t="str">
            <v xml:space="preserve">AUVASA                          </v>
          </cell>
          <cell r="D1051">
            <v>14.8872</v>
          </cell>
          <cell r="E1051" t="str">
            <v xml:space="preserve">     </v>
          </cell>
          <cell r="F1051" t="str">
            <v xml:space="preserve">    </v>
          </cell>
          <cell r="G1051" t="str">
            <v xml:space="preserve">     </v>
          </cell>
          <cell r="H1051" t="str">
            <v xml:space="preserve">    </v>
          </cell>
          <cell r="I1051" t="str">
            <v xml:space="preserve">     </v>
          </cell>
          <cell r="J1051" t="str">
            <v xml:space="preserve">    </v>
          </cell>
          <cell r="K1051" t="str">
            <v xml:space="preserve">     </v>
          </cell>
          <cell r="L1051" t="str">
            <v xml:space="preserve">    </v>
          </cell>
          <cell r="M1051">
            <v>2.14</v>
          </cell>
          <cell r="N1051">
            <v>425</v>
          </cell>
          <cell r="O1051">
            <v>1.89</v>
          </cell>
          <cell r="P1051">
            <v>636</v>
          </cell>
          <cell r="Q1051">
            <v>1.6</v>
          </cell>
          <cell r="R1051">
            <v>317</v>
          </cell>
          <cell r="S1051">
            <v>6.94</v>
          </cell>
          <cell r="T1051">
            <v>899</v>
          </cell>
          <cell r="U1051">
            <v>355</v>
          </cell>
          <cell r="V1051">
            <v>7</v>
          </cell>
          <cell r="W1051">
            <v>149</v>
          </cell>
          <cell r="X1051">
            <v>26</v>
          </cell>
          <cell r="Y1051">
            <v>123</v>
          </cell>
          <cell r="Z1051">
            <v>928</v>
          </cell>
          <cell r="AA1051">
            <v>9.92</v>
          </cell>
          <cell r="AB1051">
            <v>10.78</v>
          </cell>
        </row>
        <row r="1052">
          <cell r="B1052">
            <v>4705</v>
          </cell>
          <cell r="C1052" t="str">
            <v xml:space="preserve">ELIX POLYMERS                   </v>
          </cell>
          <cell r="D1052">
            <v>2.0914000000000001</v>
          </cell>
          <cell r="E1052" t="str">
            <v xml:space="preserve">     </v>
          </cell>
          <cell r="F1052" t="str">
            <v xml:space="preserve">    </v>
          </cell>
          <cell r="G1052" t="str">
            <v xml:space="preserve">     </v>
          </cell>
          <cell r="H1052" t="str">
            <v xml:space="preserve">    </v>
          </cell>
          <cell r="I1052" t="str">
            <v xml:space="preserve">     </v>
          </cell>
          <cell r="J1052" t="str">
            <v xml:space="preserve">    </v>
          </cell>
          <cell r="K1052" t="str">
            <v xml:space="preserve">     </v>
          </cell>
          <cell r="L1052" t="str">
            <v xml:space="preserve">    </v>
          </cell>
          <cell r="M1052">
            <v>2.14</v>
          </cell>
          <cell r="N1052">
            <v>422</v>
          </cell>
          <cell r="O1052">
            <v>1.73</v>
          </cell>
          <cell r="P1052">
            <v>680</v>
          </cell>
          <cell r="Q1052">
            <v>1</v>
          </cell>
          <cell r="R1052">
            <v>637</v>
          </cell>
          <cell r="S1052">
            <v>7.73</v>
          </cell>
          <cell r="T1052">
            <v>519</v>
          </cell>
          <cell r="U1052">
            <v>284</v>
          </cell>
          <cell r="V1052">
            <v>18</v>
          </cell>
          <cell r="W1052">
            <v>95</v>
          </cell>
          <cell r="X1052">
            <v>56</v>
          </cell>
          <cell r="Y1052">
            <v>39</v>
          </cell>
          <cell r="Z1052">
            <v>3280</v>
          </cell>
          <cell r="AA1052">
            <v>1.91</v>
          </cell>
          <cell r="AB1052">
            <v>4.97</v>
          </cell>
        </row>
        <row r="1053">
          <cell r="B1053">
            <v>161</v>
          </cell>
          <cell r="C1053" t="str">
            <v xml:space="preserve">JOHNSON DIVERSEY ESPAÑA         </v>
          </cell>
          <cell r="D1053">
            <v>1.8204</v>
          </cell>
          <cell r="E1053" t="str">
            <v xml:space="preserve">     </v>
          </cell>
          <cell r="F1053" t="str">
            <v xml:space="preserve">    </v>
          </cell>
          <cell r="G1053" t="str">
            <v xml:space="preserve">     </v>
          </cell>
          <cell r="H1053" t="str">
            <v xml:space="preserve">    </v>
          </cell>
          <cell r="I1053" t="str">
            <v xml:space="preserve">     </v>
          </cell>
          <cell r="J1053" t="str">
            <v xml:space="preserve">    </v>
          </cell>
          <cell r="K1053" t="str">
            <v xml:space="preserve">     </v>
          </cell>
          <cell r="L1053" t="str">
            <v xml:space="preserve">    </v>
          </cell>
          <cell r="M1053">
            <v>2.13</v>
          </cell>
          <cell r="N1053">
            <v>426</v>
          </cell>
          <cell r="O1053">
            <v>1.74</v>
          </cell>
          <cell r="P1053">
            <v>679</v>
          </cell>
          <cell r="Q1053">
            <v>1</v>
          </cell>
          <cell r="R1053">
            <v>636</v>
          </cell>
          <cell r="S1053">
            <v>7.73</v>
          </cell>
          <cell r="T1053">
            <v>523</v>
          </cell>
          <cell r="U1053">
            <v>428</v>
          </cell>
          <cell r="V1053">
            <v>19</v>
          </cell>
          <cell r="W1053">
            <v>239</v>
          </cell>
          <cell r="X1053">
            <v>98</v>
          </cell>
          <cell r="Y1053">
            <v>141</v>
          </cell>
          <cell r="Z1053">
            <v>9328</v>
          </cell>
          <cell r="AA1053">
            <v>-2.2999999999999998</v>
          </cell>
          <cell r="AB1053">
            <v>-2.9</v>
          </cell>
        </row>
        <row r="1054">
          <cell r="B1054">
            <v>4445</v>
          </cell>
          <cell r="C1054" t="str">
            <v xml:space="preserve">AYTO. DE AVILA                  </v>
          </cell>
          <cell r="D1054">
            <v>15.1248</v>
          </cell>
          <cell r="E1054" t="str">
            <v xml:space="preserve">     </v>
          </cell>
          <cell r="F1054" t="str">
            <v xml:space="preserve">    </v>
          </cell>
          <cell r="G1054" t="str">
            <v xml:space="preserve">     </v>
          </cell>
          <cell r="H1054" t="str">
            <v xml:space="preserve">    </v>
          </cell>
          <cell r="I1054" t="str">
            <v xml:space="preserve">     </v>
          </cell>
          <cell r="J1054" t="str">
            <v xml:space="preserve">    </v>
          </cell>
          <cell r="K1054" t="str">
            <v xml:space="preserve">     </v>
          </cell>
          <cell r="L1054" t="str">
            <v xml:space="preserve">    </v>
          </cell>
          <cell r="M1054">
            <v>2.13</v>
          </cell>
          <cell r="N1054">
            <v>430</v>
          </cell>
          <cell r="O1054">
            <v>1.93</v>
          </cell>
          <cell r="P1054">
            <v>624</v>
          </cell>
          <cell r="Q1054">
            <v>1.62</v>
          </cell>
          <cell r="R1054">
            <v>308</v>
          </cell>
          <cell r="S1054">
            <v>6.88</v>
          </cell>
          <cell r="T1054">
            <v>923</v>
          </cell>
          <cell r="U1054">
            <v>429</v>
          </cell>
          <cell r="V1054">
            <v>10</v>
          </cell>
          <cell r="W1054" t="str">
            <v xml:space="preserve">      </v>
          </cell>
          <cell r="X1054">
            <v>3</v>
          </cell>
          <cell r="Y1054">
            <v>-3</v>
          </cell>
          <cell r="Z1054">
            <v>176</v>
          </cell>
          <cell r="AA1054">
            <v>-1</v>
          </cell>
          <cell r="AB1054">
            <v>0.41</v>
          </cell>
        </row>
        <row r="1055">
          <cell r="B1055">
            <v>4707</v>
          </cell>
          <cell r="C1055" t="str">
            <v xml:space="preserve">ARCONVERT                       </v>
          </cell>
          <cell r="D1055">
            <v>14.494999999999999</v>
          </cell>
          <cell r="E1055" t="str">
            <v xml:space="preserve">     </v>
          </cell>
          <cell r="F1055" t="str">
            <v xml:space="preserve">    </v>
          </cell>
          <cell r="G1055" t="str">
            <v xml:space="preserve">     </v>
          </cell>
          <cell r="H1055" t="str">
            <v xml:space="preserve">    </v>
          </cell>
          <cell r="I1055" t="str">
            <v xml:space="preserve">     </v>
          </cell>
          <cell r="J1055" t="str">
            <v xml:space="preserve">    </v>
          </cell>
          <cell r="K1055" t="str">
            <v xml:space="preserve">     </v>
          </cell>
          <cell r="L1055" t="str">
            <v xml:space="preserve">    </v>
          </cell>
          <cell r="M1055">
            <v>2.11</v>
          </cell>
          <cell r="N1055">
            <v>439</v>
          </cell>
          <cell r="O1055">
            <v>1.89</v>
          </cell>
          <cell r="P1055">
            <v>637</v>
          </cell>
          <cell r="Q1055">
            <v>0.74</v>
          </cell>
          <cell r="R1055">
            <v>771</v>
          </cell>
          <cell r="S1055">
            <v>7.85</v>
          </cell>
          <cell r="T1055">
            <v>477</v>
          </cell>
          <cell r="U1055">
            <v>245</v>
          </cell>
          <cell r="V1055">
            <v>3</v>
          </cell>
          <cell r="W1055">
            <v>112</v>
          </cell>
          <cell r="X1055">
            <v>14</v>
          </cell>
          <cell r="Y1055">
            <v>98</v>
          </cell>
          <cell r="Z1055">
            <v>2370</v>
          </cell>
          <cell r="AA1055">
            <v>2.39</v>
          </cell>
          <cell r="AB1055">
            <v>7.83</v>
          </cell>
        </row>
        <row r="1056">
          <cell r="B1056">
            <v>4796</v>
          </cell>
          <cell r="C1056" t="str">
            <v xml:space="preserve">SAICA                           </v>
          </cell>
          <cell r="D1056">
            <v>1.3407</v>
          </cell>
          <cell r="E1056" t="str">
            <v xml:space="preserve">     </v>
          </cell>
          <cell r="F1056" t="str">
            <v xml:space="preserve">    </v>
          </cell>
          <cell r="G1056" t="str">
            <v xml:space="preserve">     </v>
          </cell>
          <cell r="H1056" t="str">
            <v xml:space="preserve">    </v>
          </cell>
          <cell r="I1056" t="str">
            <v xml:space="preserve">     </v>
          </cell>
          <cell r="J1056" t="str">
            <v xml:space="preserve">    </v>
          </cell>
          <cell r="K1056" t="str">
            <v xml:space="preserve">     </v>
          </cell>
          <cell r="L1056" t="str">
            <v xml:space="preserve">    </v>
          </cell>
          <cell r="M1056">
            <v>2.1</v>
          </cell>
          <cell r="N1056">
            <v>444</v>
          </cell>
          <cell r="O1056">
            <v>1.73</v>
          </cell>
          <cell r="P1056">
            <v>682</v>
          </cell>
          <cell r="Q1056">
            <v>1.1299999999999999</v>
          </cell>
          <cell r="R1056">
            <v>573</v>
          </cell>
          <cell r="S1056">
            <v>7.99</v>
          </cell>
          <cell r="T1056">
            <v>436</v>
          </cell>
          <cell r="U1056">
            <v>856</v>
          </cell>
          <cell r="V1056">
            <v>22</v>
          </cell>
          <cell r="W1056">
            <v>7</v>
          </cell>
          <cell r="X1056">
            <v>108</v>
          </cell>
          <cell r="Y1056">
            <v>-101</v>
          </cell>
          <cell r="Z1056">
            <v>10419</v>
          </cell>
          <cell r="AA1056">
            <v>0.42</v>
          </cell>
          <cell r="AB1056">
            <v>2.72</v>
          </cell>
        </row>
        <row r="1057">
          <cell r="B1057">
            <v>4540</v>
          </cell>
          <cell r="C1057" t="str">
            <v xml:space="preserve">NEXEO SOLUTIONS                 </v>
          </cell>
          <cell r="D1057">
            <v>1.8022</v>
          </cell>
          <cell r="E1057" t="str">
            <v xml:space="preserve">     </v>
          </cell>
          <cell r="F1057" t="str">
            <v xml:space="preserve">    </v>
          </cell>
          <cell r="G1057" t="str">
            <v xml:space="preserve">     </v>
          </cell>
          <cell r="H1057" t="str">
            <v xml:space="preserve">    </v>
          </cell>
          <cell r="I1057" t="str">
            <v xml:space="preserve">     </v>
          </cell>
          <cell r="J1057" t="str">
            <v xml:space="preserve">    </v>
          </cell>
          <cell r="K1057" t="str">
            <v xml:space="preserve">     </v>
          </cell>
          <cell r="L1057" t="str">
            <v xml:space="preserve">    </v>
          </cell>
          <cell r="M1057">
            <v>2.08</v>
          </cell>
          <cell r="N1057">
            <v>456</v>
          </cell>
          <cell r="O1057">
            <v>1.66</v>
          </cell>
          <cell r="P1057">
            <v>711</v>
          </cell>
          <cell r="Q1057">
            <v>0.91</v>
          </cell>
          <cell r="R1057">
            <v>677</v>
          </cell>
          <cell r="S1057">
            <v>7.56</v>
          </cell>
          <cell r="T1057">
            <v>623</v>
          </cell>
          <cell r="U1057">
            <v>133</v>
          </cell>
          <cell r="V1057">
            <v>4</v>
          </cell>
          <cell r="W1057" t="str">
            <v xml:space="preserve">      </v>
          </cell>
          <cell r="X1057">
            <v>35</v>
          </cell>
          <cell r="Y1057">
            <v>-35</v>
          </cell>
          <cell r="Z1057">
            <v>1547</v>
          </cell>
          <cell r="AA1057">
            <v>0.81</v>
          </cell>
          <cell r="AB1057">
            <v>1.18</v>
          </cell>
        </row>
        <row r="1058">
          <cell r="B1058">
            <v>4139</v>
          </cell>
          <cell r="C1058" t="str">
            <v xml:space="preserve">AYTO.FUENTE ALAM.               </v>
          </cell>
          <cell r="D1058">
            <v>15.0608</v>
          </cell>
          <cell r="E1058" t="str">
            <v xml:space="preserve">     </v>
          </cell>
          <cell r="F1058" t="str">
            <v xml:space="preserve">    </v>
          </cell>
          <cell r="G1058" t="str">
            <v xml:space="preserve">     </v>
          </cell>
          <cell r="H1058" t="str">
            <v xml:space="preserve">    </v>
          </cell>
          <cell r="I1058" t="str">
            <v xml:space="preserve">     </v>
          </cell>
          <cell r="J1058" t="str">
            <v xml:space="preserve">    </v>
          </cell>
          <cell r="K1058" t="str">
            <v xml:space="preserve">     </v>
          </cell>
          <cell r="L1058" t="str">
            <v xml:space="preserve">    </v>
          </cell>
          <cell r="M1058">
            <v>2.06</v>
          </cell>
          <cell r="N1058">
            <v>469</v>
          </cell>
          <cell r="O1058">
            <v>2.0299999999999998</v>
          </cell>
          <cell r="P1058">
            <v>555</v>
          </cell>
          <cell r="Q1058">
            <v>2</v>
          </cell>
          <cell r="R1058">
            <v>161</v>
          </cell>
          <cell r="S1058">
            <v>6.99</v>
          </cell>
          <cell r="T1058">
            <v>888</v>
          </cell>
          <cell r="U1058">
            <v>116</v>
          </cell>
          <cell r="V1058">
            <v>1</v>
          </cell>
          <cell r="W1058" t="str">
            <v xml:space="preserve">      </v>
          </cell>
          <cell r="X1058">
            <v>5</v>
          </cell>
          <cell r="Y1058">
            <v>-5</v>
          </cell>
          <cell r="Z1058">
            <v>350</v>
          </cell>
          <cell r="AA1058">
            <v>0.42</v>
          </cell>
          <cell r="AB1058">
            <v>1.62</v>
          </cell>
        </row>
        <row r="1059">
          <cell r="B1059">
            <v>4490</v>
          </cell>
          <cell r="C1059" t="str">
            <v xml:space="preserve">EM.CONS.ZONA FRANCA CADIZ       </v>
          </cell>
          <cell r="D1059">
            <v>14.5067</v>
          </cell>
          <cell r="E1059" t="str">
            <v xml:space="preserve">     </v>
          </cell>
          <cell r="F1059" t="str">
            <v xml:space="preserve">    </v>
          </cell>
          <cell r="G1059" t="str">
            <v xml:space="preserve">     </v>
          </cell>
          <cell r="H1059" t="str">
            <v xml:space="preserve">    </v>
          </cell>
          <cell r="I1059" t="str">
            <v xml:space="preserve">     </v>
          </cell>
          <cell r="J1059" t="str">
            <v xml:space="preserve">    </v>
          </cell>
          <cell r="K1059" t="str">
            <v xml:space="preserve">     </v>
          </cell>
          <cell r="L1059" t="str">
            <v xml:space="preserve">    </v>
          </cell>
          <cell r="M1059">
            <v>2.04</v>
          </cell>
          <cell r="N1059">
            <v>480</v>
          </cell>
          <cell r="O1059">
            <v>1.97</v>
          </cell>
          <cell r="P1059">
            <v>590</v>
          </cell>
          <cell r="Q1059">
            <v>1.66</v>
          </cell>
          <cell r="R1059">
            <v>280</v>
          </cell>
          <cell r="S1059">
            <v>7.06</v>
          </cell>
          <cell r="T1059">
            <v>854</v>
          </cell>
          <cell r="U1059">
            <v>59</v>
          </cell>
          <cell r="V1059" t="str">
            <v xml:space="preserve">      </v>
          </cell>
          <cell r="W1059" t="str">
            <v xml:space="preserve">      </v>
          </cell>
          <cell r="X1059" t="str">
            <v xml:space="preserve">      </v>
          </cell>
          <cell r="Y1059" t="str">
            <v xml:space="preserve">      </v>
          </cell>
          <cell r="Z1059">
            <v>119</v>
          </cell>
          <cell r="AA1059">
            <v>0.45</v>
          </cell>
          <cell r="AB1059">
            <v>3.04</v>
          </cell>
        </row>
        <row r="1060">
          <cell r="B1060">
            <v>3949</v>
          </cell>
          <cell r="C1060" t="str">
            <v xml:space="preserve">AYTO. VILLANUE.PARDILLO         </v>
          </cell>
          <cell r="D1060">
            <v>29.221399999999999</v>
          </cell>
          <cell r="E1060" t="str">
            <v xml:space="preserve">     </v>
          </cell>
          <cell r="F1060" t="str">
            <v xml:space="preserve">    </v>
          </cell>
          <cell r="G1060" t="str">
            <v xml:space="preserve">     </v>
          </cell>
          <cell r="H1060" t="str">
            <v xml:space="preserve">    </v>
          </cell>
          <cell r="I1060" t="str">
            <v xml:space="preserve">     </v>
          </cell>
          <cell r="J1060" t="str">
            <v xml:space="preserve">    </v>
          </cell>
          <cell r="K1060" t="str">
            <v xml:space="preserve">     </v>
          </cell>
          <cell r="L1060" t="str">
            <v xml:space="preserve">    </v>
          </cell>
          <cell r="M1060">
            <v>2.0299999999999998</v>
          </cell>
          <cell r="N1060">
            <v>492</v>
          </cell>
          <cell r="O1060">
            <v>2.36</v>
          </cell>
          <cell r="P1060">
            <v>378</v>
          </cell>
          <cell r="Q1060">
            <v>1.62</v>
          </cell>
          <cell r="R1060">
            <v>303</v>
          </cell>
          <cell r="S1060">
            <v>5.84</v>
          </cell>
          <cell r="T1060">
            <v>1132</v>
          </cell>
          <cell r="U1060">
            <v>110</v>
          </cell>
          <cell r="V1060" t="str">
            <v xml:space="preserve">      </v>
          </cell>
          <cell r="W1060" t="str">
            <v xml:space="preserve">      </v>
          </cell>
          <cell r="X1060" t="str">
            <v xml:space="preserve">      </v>
          </cell>
          <cell r="Y1060" t="str">
            <v xml:space="preserve">      </v>
          </cell>
          <cell r="Z1060">
            <v>321</v>
          </cell>
          <cell r="AA1060">
            <v>-1.05</v>
          </cell>
          <cell r="AB1060">
            <v>0.9</v>
          </cell>
        </row>
        <row r="1061">
          <cell r="B1061">
            <v>4410</v>
          </cell>
          <cell r="C1061" t="str">
            <v xml:space="preserve">INEOS                           </v>
          </cell>
          <cell r="D1061">
            <v>1.7847999999999999</v>
          </cell>
          <cell r="E1061" t="str">
            <v xml:space="preserve">     </v>
          </cell>
          <cell r="F1061" t="str">
            <v xml:space="preserve">    </v>
          </cell>
          <cell r="G1061" t="str">
            <v xml:space="preserve">     </v>
          </cell>
          <cell r="H1061" t="str">
            <v xml:space="preserve">    </v>
          </cell>
          <cell r="I1061" t="str">
            <v xml:space="preserve">     </v>
          </cell>
          <cell r="J1061" t="str">
            <v xml:space="preserve">    </v>
          </cell>
          <cell r="K1061" t="str">
            <v xml:space="preserve">     </v>
          </cell>
          <cell r="L1061" t="str">
            <v xml:space="preserve">    </v>
          </cell>
          <cell r="M1061">
            <v>1.99</v>
          </cell>
          <cell r="N1061">
            <v>507</v>
          </cell>
          <cell r="O1061">
            <v>1.58</v>
          </cell>
          <cell r="P1061">
            <v>739</v>
          </cell>
          <cell r="Q1061">
            <v>0.84</v>
          </cell>
          <cell r="R1061">
            <v>722</v>
          </cell>
          <cell r="S1061">
            <v>7.57</v>
          </cell>
          <cell r="T1061">
            <v>619</v>
          </cell>
          <cell r="U1061">
            <v>8</v>
          </cell>
          <cell r="V1061">
            <v>1</v>
          </cell>
          <cell r="W1061">
            <v>33</v>
          </cell>
          <cell r="X1061">
            <v>10</v>
          </cell>
          <cell r="Y1061">
            <v>23</v>
          </cell>
          <cell r="Z1061">
            <v>760</v>
          </cell>
          <cell r="AA1061">
            <v>3.29</v>
          </cell>
          <cell r="AB1061">
            <v>7.16</v>
          </cell>
        </row>
        <row r="1062">
          <cell r="B1062">
            <v>4309</v>
          </cell>
          <cell r="C1062" t="str">
            <v xml:space="preserve">MV-5-012-0110                   </v>
          </cell>
          <cell r="D1062">
            <v>8.7089999999999996</v>
          </cell>
          <cell r="E1062" t="str">
            <v xml:space="preserve">     </v>
          </cell>
          <cell r="F1062" t="str">
            <v xml:space="preserve">    </v>
          </cell>
          <cell r="G1062" t="str">
            <v xml:space="preserve">     </v>
          </cell>
          <cell r="H1062" t="str">
            <v xml:space="preserve">    </v>
          </cell>
          <cell r="I1062" t="str">
            <v xml:space="preserve">     </v>
          </cell>
          <cell r="J1062" t="str">
            <v xml:space="preserve">    </v>
          </cell>
          <cell r="K1062" t="str">
            <v xml:space="preserve">     </v>
          </cell>
          <cell r="L1062" t="str">
            <v xml:space="preserve">    </v>
          </cell>
          <cell r="M1062">
            <v>1.98</v>
          </cell>
          <cell r="N1062">
            <v>516</v>
          </cell>
          <cell r="O1062">
            <v>2.69</v>
          </cell>
          <cell r="P1062">
            <v>243</v>
          </cell>
          <cell r="Q1062">
            <v>1.9</v>
          </cell>
          <cell r="R1062">
            <v>188</v>
          </cell>
          <cell r="S1062">
            <v>7.65</v>
          </cell>
          <cell r="T1062">
            <v>553</v>
          </cell>
          <cell r="U1062">
            <v>356</v>
          </cell>
          <cell r="V1062">
            <v>2</v>
          </cell>
          <cell r="W1062" t="str">
            <v xml:space="preserve">      </v>
          </cell>
          <cell r="X1062">
            <v>5</v>
          </cell>
          <cell r="Y1062">
            <v>-5</v>
          </cell>
          <cell r="Z1062">
            <v>393</v>
          </cell>
          <cell r="AA1062">
            <v>0.84</v>
          </cell>
          <cell r="AB1062">
            <v>2.1</v>
          </cell>
        </row>
        <row r="1063">
          <cell r="B1063">
            <v>4307</v>
          </cell>
          <cell r="C1063" t="str">
            <v xml:space="preserve">MYTO. DE VALENCIA               </v>
          </cell>
          <cell r="D1063">
            <v>1.5246</v>
          </cell>
          <cell r="E1063" t="str">
            <v xml:space="preserve">     </v>
          </cell>
          <cell r="F1063" t="str">
            <v xml:space="preserve">    </v>
          </cell>
          <cell r="G1063" t="str">
            <v xml:space="preserve">     </v>
          </cell>
          <cell r="H1063" t="str">
            <v xml:space="preserve">    </v>
          </cell>
          <cell r="I1063" t="str">
            <v xml:space="preserve">     </v>
          </cell>
          <cell r="J1063" t="str">
            <v xml:space="preserve">    </v>
          </cell>
          <cell r="K1063" t="str">
            <v xml:space="preserve">     </v>
          </cell>
          <cell r="L1063" t="str">
            <v xml:space="preserve">    </v>
          </cell>
          <cell r="M1063">
            <v>1.93</v>
          </cell>
          <cell r="N1063">
            <v>534</v>
          </cell>
          <cell r="O1063">
            <v>2.34</v>
          </cell>
          <cell r="P1063">
            <v>386</v>
          </cell>
          <cell r="Q1063">
            <v>1.0900000000000001</v>
          </cell>
          <cell r="R1063">
            <v>603</v>
          </cell>
          <cell r="S1063">
            <v>8.1300000000000008</v>
          </cell>
          <cell r="T1063">
            <v>400</v>
          </cell>
          <cell r="U1063">
            <v>5348</v>
          </cell>
          <cell r="V1063">
            <v>13</v>
          </cell>
          <cell r="W1063">
            <v>4</v>
          </cell>
          <cell r="X1063">
            <v>208</v>
          </cell>
          <cell r="Y1063">
            <v>-204</v>
          </cell>
          <cell r="Z1063">
            <v>7980</v>
          </cell>
          <cell r="AA1063">
            <v>-0.03</v>
          </cell>
          <cell r="AB1063">
            <v>1.0900000000000001</v>
          </cell>
        </row>
        <row r="1064">
          <cell r="B1064">
            <v>4328</v>
          </cell>
          <cell r="C1064" t="str">
            <v xml:space="preserve">BBVA INSTITUCIO.                </v>
          </cell>
          <cell r="D1064">
            <v>1.7646999999999999</v>
          </cell>
          <cell r="E1064" t="str">
            <v xml:space="preserve">     </v>
          </cell>
          <cell r="F1064" t="str">
            <v xml:space="preserve">    </v>
          </cell>
          <cell r="G1064" t="str">
            <v xml:space="preserve">     </v>
          </cell>
          <cell r="H1064" t="str">
            <v xml:space="preserve">    </v>
          </cell>
          <cell r="I1064" t="str">
            <v xml:space="preserve">     </v>
          </cell>
          <cell r="J1064" t="str">
            <v xml:space="preserve">    </v>
          </cell>
          <cell r="K1064" t="str">
            <v xml:space="preserve">     </v>
          </cell>
          <cell r="L1064" t="str">
            <v xml:space="preserve">    </v>
          </cell>
          <cell r="M1064">
            <v>1.91</v>
          </cell>
          <cell r="N1064">
            <v>543</v>
          </cell>
          <cell r="O1064">
            <v>1.49</v>
          </cell>
          <cell r="P1064">
            <v>760</v>
          </cell>
          <cell r="Q1064">
            <v>0.72</v>
          </cell>
          <cell r="R1064">
            <v>776</v>
          </cell>
          <cell r="S1064">
            <v>7.52</v>
          </cell>
          <cell r="T1064">
            <v>651</v>
          </cell>
          <cell r="U1064">
            <v>447</v>
          </cell>
          <cell r="V1064">
            <v>11</v>
          </cell>
          <cell r="W1064">
            <v>47</v>
          </cell>
          <cell r="X1064">
            <v>34</v>
          </cell>
          <cell r="Y1064">
            <v>13</v>
          </cell>
          <cell r="Z1064">
            <v>1350</v>
          </cell>
          <cell r="AA1064">
            <v>3.03</v>
          </cell>
          <cell r="AB1064">
            <v>4.1399999999999997</v>
          </cell>
        </row>
        <row r="1065">
          <cell r="B1065">
            <v>4302</v>
          </cell>
          <cell r="C1065" t="str">
            <v xml:space="preserve">PROM.CONJUNTA DUERO EMP.        </v>
          </cell>
          <cell r="D1065">
            <v>14.176299999999999</v>
          </cell>
          <cell r="E1065" t="str">
            <v xml:space="preserve">     </v>
          </cell>
          <cell r="F1065" t="str">
            <v xml:space="preserve">    </v>
          </cell>
          <cell r="G1065" t="str">
            <v xml:space="preserve">     </v>
          </cell>
          <cell r="H1065" t="str">
            <v xml:space="preserve">    </v>
          </cell>
          <cell r="I1065" t="str">
            <v xml:space="preserve">     </v>
          </cell>
          <cell r="J1065" t="str">
            <v xml:space="preserve">    </v>
          </cell>
          <cell r="K1065" t="str">
            <v xml:space="preserve">     </v>
          </cell>
          <cell r="L1065" t="str">
            <v xml:space="preserve">    </v>
          </cell>
          <cell r="M1065">
            <v>1.9</v>
          </cell>
          <cell r="N1065">
            <v>549</v>
          </cell>
          <cell r="O1065">
            <v>2.71</v>
          </cell>
          <cell r="P1065">
            <v>232</v>
          </cell>
          <cell r="Q1065">
            <v>2.65</v>
          </cell>
          <cell r="R1065">
            <v>97</v>
          </cell>
          <cell r="S1065">
            <v>10.1</v>
          </cell>
          <cell r="T1065">
            <v>124</v>
          </cell>
          <cell r="U1065">
            <v>17</v>
          </cell>
          <cell r="V1065">
            <v>3</v>
          </cell>
          <cell r="W1065">
            <v>10</v>
          </cell>
          <cell r="X1065">
            <v>10</v>
          </cell>
          <cell r="Y1065" t="str">
            <v xml:space="preserve">      </v>
          </cell>
          <cell r="Z1065">
            <v>1288</v>
          </cell>
          <cell r="AA1065">
            <v>-0.97</v>
          </cell>
          <cell r="AB1065">
            <v>1.95</v>
          </cell>
        </row>
        <row r="1066">
          <cell r="B1066">
            <v>4931</v>
          </cell>
          <cell r="C1066" t="str">
            <v xml:space="preserve">ALCOA INESPAL CORUÑA            </v>
          </cell>
          <cell r="D1066">
            <v>3.4817</v>
          </cell>
          <cell r="E1066" t="str">
            <v xml:space="preserve">     </v>
          </cell>
          <cell r="F1066" t="str">
            <v xml:space="preserve">    </v>
          </cell>
          <cell r="G1066" t="str">
            <v xml:space="preserve">     </v>
          </cell>
          <cell r="H1066" t="str">
            <v xml:space="preserve">    </v>
          </cell>
          <cell r="I1066" t="str">
            <v xml:space="preserve">     </v>
          </cell>
          <cell r="J1066" t="str">
            <v xml:space="preserve">    </v>
          </cell>
          <cell r="K1066" t="str">
            <v xml:space="preserve">     </v>
          </cell>
          <cell r="L1066" t="str">
            <v xml:space="preserve">    </v>
          </cell>
          <cell r="M1066">
            <v>1.9</v>
          </cell>
          <cell r="N1066">
            <v>560</v>
          </cell>
          <cell r="O1066">
            <v>1.32</v>
          </cell>
          <cell r="P1066">
            <v>810</v>
          </cell>
          <cell r="Q1066">
            <v>0.75</v>
          </cell>
          <cell r="R1066">
            <v>763</v>
          </cell>
          <cell r="S1066">
            <v>7.01</v>
          </cell>
          <cell r="T1066">
            <v>877</v>
          </cell>
          <cell r="U1066">
            <v>306</v>
          </cell>
          <cell r="V1066">
            <v>56</v>
          </cell>
          <cell r="W1066">
            <v>143</v>
          </cell>
          <cell r="X1066">
            <v>135</v>
          </cell>
          <cell r="Y1066">
            <v>8</v>
          </cell>
          <cell r="Z1066">
            <v>5379</v>
          </cell>
          <cell r="AA1066">
            <v>0.56000000000000005</v>
          </cell>
          <cell r="AB1066">
            <v>-1.96</v>
          </cell>
        </row>
        <row r="1067">
          <cell r="B1067">
            <v>4932</v>
          </cell>
          <cell r="C1067" t="str">
            <v xml:space="preserve">ALCOA INESPAL AVILES            </v>
          </cell>
          <cell r="D1067">
            <v>3.4817</v>
          </cell>
          <cell r="E1067" t="str">
            <v xml:space="preserve">     </v>
          </cell>
          <cell r="F1067" t="str">
            <v xml:space="preserve">    </v>
          </cell>
          <cell r="G1067" t="str">
            <v xml:space="preserve">     </v>
          </cell>
          <cell r="H1067" t="str">
            <v xml:space="preserve">    </v>
          </cell>
          <cell r="I1067" t="str">
            <v xml:space="preserve">     </v>
          </cell>
          <cell r="J1067" t="str">
            <v xml:space="preserve">    </v>
          </cell>
          <cell r="K1067" t="str">
            <v xml:space="preserve">     </v>
          </cell>
          <cell r="L1067" t="str">
            <v xml:space="preserve">    </v>
          </cell>
          <cell r="M1067">
            <v>1.9</v>
          </cell>
          <cell r="N1067">
            <v>561</v>
          </cell>
          <cell r="O1067">
            <v>1.32</v>
          </cell>
          <cell r="P1067">
            <v>811</v>
          </cell>
          <cell r="Q1067">
            <v>0.75</v>
          </cell>
          <cell r="R1067">
            <v>764</v>
          </cell>
          <cell r="S1067">
            <v>7.01</v>
          </cell>
          <cell r="T1067">
            <v>878</v>
          </cell>
          <cell r="U1067">
            <v>282</v>
          </cell>
          <cell r="V1067">
            <v>73</v>
          </cell>
          <cell r="W1067">
            <v>114</v>
          </cell>
          <cell r="X1067">
            <v>202</v>
          </cell>
          <cell r="Y1067">
            <v>-88</v>
          </cell>
          <cell r="Z1067">
            <v>5480</v>
          </cell>
          <cell r="AA1067">
            <v>-0.19</v>
          </cell>
          <cell r="AB1067">
            <v>-1.2</v>
          </cell>
        </row>
        <row r="1068">
          <cell r="B1068">
            <v>932</v>
          </cell>
          <cell r="C1068" t="str">
            <v xml:space="preserve">EMP. DE ADISSEO ESPAÑA          </v>
          </cell>
          <cell r="D1068">
            <v>9.5466999999999995</v>
          </cell>
          <cell r="E1068" t="str">
            <v xml:space="preserve">     </v>
          </cell>
          <cell r="F1068" t="str">
            <v xml:space="preserve">    </v>
          </cell>
          <cell r="G1068" t="str">
            <v xml:space="preserve">     </v>
          </cell>
          <cell r="H1068" t="str">
            <v xml:space="preserve">    </v>
          </cell>
          <cell r="I1068" t="str">
            <v xml:space="preserve">     </v>
          </cell>
          <cell r="J1068" t="str">
            <v xml:space="preserve">    </v>
          </cell>
          <cell r="K1068" t="str">
            <v xml:space="preserve">     </v>
          </cell>
          <cell r="L1068" t="str">
            <v xml:space="preserve">    </v>
          </cell>
          <cell r="M1068">
            <v>1.89</v>
          </cell>
          <cell r="N1068">
            <v>570</v>
          </cell>
          <cell r="O1068">
            <v>1.95</v>
          </cell>
          <cell r="P1068">
            <v>617</v>
          </cell>
          <cell r="Q1068">
            <v>1.66</v>
          </cell>
          <cell r="R1068">
            <v>275</v>
          </cell>
          <cell r="S1068">
            <v>7.07</v>
          </cell>
          <cell r="T1068">
            <v>852</v>
          </cell>
          <cell r="U1068">
            <v>152</v>
          </cell>
          <cell r="V1068">
            <v>20</v>
          </cell>
          <cell r="W1068">
            <v>437</v>
          </cell>
          <cell r="X1068">
            <v>17</v>
          </cell>
          <cell r="Y1068">
            <v>420</v>
          </cell>
          <cell r="Z1068">
            <v>5717</v>
          </cell>
          <cell r="AA1068">
            <v>0.66</v>
          </cell>
          <cell r="AB1068">
            <v>11.02</v>
          </cell>
        </row>
        <row r="1069">
          <cell r="B1069">
            <v>4416</v>
          </cell>
          <cell r="C1069" t="str">
            <v xml:space="preserve">PROM.CONJ.SANT.EMPR.RFM2        </v>
          </cell>
          <cell r="D1069">
            <v>1.8348</v>
          </cell>
          <cell r="E1069" t="str">
            <v xml:space="preserve">     </v>
          </cell>
          <cell r="F1069" t="str">
            <v xml:space="preserve">    </v>
          </cell>
          <cell r="G1069" t="str">
            <v xml:space="preserve">     </v>
          </cell>
          <cell r="H1069" t="str">
            <v xml:space="preserve">    </v>
          </cell>
          <cell r="I1069" t="str">
            <v xml:space="preserve">     </v>
          </cell>
          <cell r="J1069" t="str">
            <v xml:space="preserve">    </v>
          </cell>
          <cell r="K1069" t="str">
            <v xml:space="preserve">     </v>
          </cell>
          <cell r="L1069" t="str">
            <v xml:space="preserve">    </v>
          </cell>
          <cell r="M1069">
            <v>1.89</v>
          </cell>
          <cell r="N1069">
            <v>567</v>
          </cell>
          <cell r="O1069">
            <v>1.81</v>
          </cell>
          <cell r="P1069">
            <v>660</v>
          </cell>
          <cell r="Q1069">
            <v>1.1499999999999999</v>
          </cell>
          <cell r="R1069">
            <v>560</v>
          </cell>
          <cell r="S1069">
            <v>6.46</v>
          </cell>
          <cell r="T1069">
            <v>1017</v>
          </cell>
          <cell r="U1069">
            <v>11646</v>
          </cell>
          <cell r="V1069">
            <v>40</v>
          </cell>
          <cell r="W1069">
            <v>1099</v>
          </cell>
          <cell r="X1069">
            <v>214</v>
          </cell>
          <cell r="Y1069">
            <v>885</v>
          </cell>
          <cell r="Z1069">
            <v>36895</v>
          </cell>
          <cell r="AA1069">
            <v>1.22</v>
          </cell>
          <cell r="AB1069">
            <v>3.79</v>
          </cell>
        </row>
        <row r="1070">
          <cell r="B1070">
            <v>9248</v>
          </cell>
          <cell r="C1070" t="str">
            <v xml:space="preserve">DU PONT (2)                     </v>
          </cell>
          <cell r="D1070">
            <v>1.4894000000000001</v>
          </cell>
          <cell r="E1070" t="str">
            <v xml:space="preserve">     </v>
          </cell>
          <cell r="F1070" t="str">
            <v xml:space="preserve">    </v>
          </cell>
          <cell r="G1070" t="str">
            <v xml:space="preserve">     </v>
          </cell>
          <cell r="H1070" t="str">
            <v xml:space="preserve">    </v>
          </cell>
          <cell r="I1070" t="str">
            <v xml:space="preserve">     </v>
          </cell>
          <cell r="J1070" t="str">
            <v xml:space="preserve">    </v>
          </cell>
          <cell r="K1070" t="str">
            <v xml:space="preserve">     </v>
          </cell>
          <cell r="L1070" t="str">
            <v xml:space="preserve">    </v>
          </cell>
          <cell r="M1070">
            <v>1.86</v>
          </cell>
          <cell r="N1070">
            <v>581</v>
          </cell>
          <cell r="O1070">
            <v>1.03</v>
          </cell>
          <cell r="P1070">
            <v>864</v>
          </cell>
          <cell r="Q1070">
            <v>-0.67</v>
          </cell>
          <cell r="R1070">
            <v>1132</v>
          </cell>
          <cell r="S1070">
            <v>7.66</v>
          </cell>
          <cell r="T1070">
            <v>547</v>
          </cell>
          <cell r="U1070">
            <v>181</v>
          </cell>
          <cell r="V1070">
            <v>35</v>
          </cell>
          <cell r="W1070">
            <v>72</v>
          </cell>
          <cell r="X1070">
            <v>457</v>
          </cell>
          <cell r="Y1070">
            <v>-385</v>
          </cell>
          <cell r="Z1070">
            <v>10670</v>
          </cell>
          <cell r="AA1070">
            <v>19.22</v>
          </cell>
          <cell r="AB1070">
            <v>20.14</v>
          </cell>
        </row>
        <row r="1071">
          <cell r="B1071">
            <v>4765</v>
          </cell>
          <cell r="C1071" t="str">
            <v xml:space="preserve">CAJA RURAL DEL SUR              </v>
          </cell>
          <cell r="D1071">
            <v>8.1684999999999999</v>
          </cell>
          <cell r="E1071" t="str">
            <v xml:space="preserve">     </v>
          </cell>
          <cell r="F1071" t="str">
            <v xml:space="preserve">    </v>
          </cell>
          <cell r="G1071" t="str">
            <v xml:space="preserve">     </v>
          </cell>
          <cell r="H1071" t="str">
            <v xml:space="preserve">    </v>
          </cell>
          <cell r="I1071" t="str">
            <v xml:space="preserve">     </v>
          </cell>
          <cell r="J1071" t="str">
            <v xml:space="preserve">    </v>
          </cell>
          <cell r="K1071" t="str">
            <v xml:space="preserve">     </v>
          </cell>
          <cell r="L1071" t="str">
            <v xml:space="preserve">    </v>
          </cell>
          <cell r="M1071">
            <v>1.84</v>
          </cell>
          <cell r="N1071">
            <v>591</v>
          </cell>
          <cell r="O1071">
            <v>1.83</v>
          </cell>
          <cell r="P1071">
            <v>657</v>
          </cell>
          <cell r="Q1071">
            <v>1.07</v>
          </cell>
          <cell r="R1071">
            <v>611</v>
          </cell>
          <cell r="S1071">
            <v>6.63</v>
          </cell>
          <cell r="T1071">
            <v>970</v>
          </cell>
          <cell r="U1071">
            <v>1104</v>
          </cell>
          <cell r="V1071">
            <v>33</v>
          </cell>
          <cell r="W1071" t="str">
            <v xml:space="preserve">      </v>
          </cell>
          <cell r="X1071">
            <v>212</v>
          </cell>
          <cell r="Y1071">
            <v>-212</v>
          </cell>
          <cell r="Z1071">
            <v>17662</v>
          </cell>
          <cell r="AA1071">
            <v>-0.94</v>
          </cell>
          <cell r="AB1071">
            <v>0.67</v>
          </cell>
        </row>
        <row r="1072">
          <cell r="B1072">
            <v>4345</v>
          </cell>
          <cell r="C1072" t="str">
            <v xml:space="preserve">EMPL.GENERALIT.VALENCIA         </v>
          </cell>
          <cell r="D1072">
            <v>12.919700000000001</v>
          </cell>
          <cell r="E1072" t="str">
            <v xml:space="preserve">     </v>
          </cell>
          <cell r="F1072" t="str">
            <v xml:space="preserve">    </v>
          </cell>
          <cell r="G1072" t="str">
            <v xml:space="preserve">     </v>
          </cell>
          <cell r="H1072" t="str">
            <v xml:space="preserve">    </v>
          </cell>
          <cell r="I1072" t="str">
            <v xml:space="preserve">     </v>
          </cell>
          <cell r="J1072" t="str">
            <v xml:space="preserve">    </v>
          </cell>
          <cell r="K1072" t="str">
            <v xml:space="preserve">     </v>
          </cell>
          <cell r="L1072" t="str">
            <v xml:space="preserve">    </v>
          </cell>
          <cell r="M1072">
            <v>1.81</v>
          </cell>
          <cell r="N1072">
            <v>608</v>
          </cell>
          <cell r="O1072">
            <v>2.15</v>
          </cell>
          <cell r="P1072">
            <v>484</v>
          </cell>
          <cell r="Q1072">
            <v>0.62</v>
          </cell>
          <cell r="R1072">
            <v>816</v>
          </cell>
          <cell r="S1072">
            <v>8.02</v>
          </cell>
          <cell r="T1072">
            <v>425</v>
          </cell>
          <cell r="U1072">
            <v>89954</v>
          </cell>
          <cell r="V1072">
            <v>128</v>
          </cell>
          <cell r="W1072">
            <v>23</v>
          </cell>
          <cell r="X1072">
            <v>1820</v>
          </cell>
          <cell r="Y1072">
            <v>-1797</v>
          </cell>
          <cell r="Z1072">
            <v>59788</v>
          </cell>
          <cell r="AA1072">
            <v>-0.12</v>
          </cell>
          <cell r="AB1072">
            <v>0.66</v>
          </cell>
        </row>
        <row r="1073">
          <cell r="B1073">
            <v>4769</v>
          </cell>
          <cell r="C1073" t="str">
            <v xml:space="preserve">EMPL.PFIZER SALUD ANIMAL        </v>
          </cell>
          <cell r="D1073">
            <v>1.6012999999999999</v>
          </cell>
          <cell r="E1073" t="str">
            <v xml:space="preserve">     </v>
          </cell>
          <cell r="F1073" t="str">
            <v xml:space="preserve">    </v>
          </cell>
          <cell r="G1073" t="str">
            <v xml:space="preserve">     </v>
          </cell>
          <cell r="H1073" t="str">
            <v xml:space="preserve">    </v>
          </cell>
          <cell r="I1073" t="str">
            <v xml:space="preserve">     </v>
          </cell>
          <cell r="J1073" t="str">
            <v xml:space="preserve">    </v>
          </cell>
          <cell r="K1073" t="str">
            <v xml:space="preserve">     </v>
          </cell>
          <cell r="L1073" t="str">
            <v xml:space="preserve">    </v>
          </cell>
          <cell r="M1073">
            <v>1.78</v>
          </cell>
          <cell r="N1073">
            <v>618</v>
          </cell>
          <cell r="O1073">
            <v>1.5</v>
          </cell>
          <cell r="P1073">
            <v>756</v>
          </cell>
          <cell r="Q1073">
            <v>1.02</v>
          </cell>
          <cell r="R1073">
            <v>631</v>
          </cell>
          <cell r="S1073">
            <v>7.72</v>
          </cell>
          <cell r="T1073">
            <v>525</v>
          </cell>
          <cell r="U1073">
            <v>149</v>
          </cell>
          <cell r="V1073">
            <v>1</v>
          </cell>
          <cell r="W1073">
            <v>78</v>
          </cell>
          <cell r="X1073">
            <v>2</v>
          </cell>
          <cell r="Y1073">
            <v>76</v>
          </cell>
          <cell r="Z1073">
            <v>3125</v>
          </cell>
          <cell r="AA1073">
            <v>2.39</v>
          </cell>
          <cell r="AB1073">
            <v>6.29</v>
          </cell>
        </row>
        <row r="1074">
          <cell r="B1074">
            <v>4293</v>
          </cell>
          <cell r="C1074" t="str">
            <v xml:space="preserve">MV-5-012-0109                   </v>
          </cell>
          <cell r="D1074">
            <v>8.4794999999999998</v>
          </cell>
          <cell r="E1074" t="str">
            <v xml:space="preserve">     </v>
          </cell>
          <cell r="F1074" t="str">
            <v xml:space="preserve">    </v>
          </cell>
          <cell r="G1074" t="str">
            <v xml:space="preserve">     </v>
          </cell>
          <cell r="H1074" t="str">
            <v xml:space="preserve">    </v>
          </cell>
          <cell r="I1074" t="str">
            <v xml:space="preserve">     </v>
          </cell>
          <cell r="J1074" t="str">
            <v xml:space="preserve">    </v>
          </cell>
          <cell r="K1074" t="str">
            <v xml:space="preserve">     </v>
          </cell>
          <cell r="L1074" t="str">
            <v xml:space="preserve">    </v>
          </cell>
          <cell r="M1074">
            <v>1.77</v>
          </cell>
          <cell r="N1074">
            <v>622</v>
          </cell>
          <cell r="O1074">
            <v>2.48</v>
          </cell>
          <cell r="P1074">
            <v>323</v>
          </cell>
          <cell r="Q1074">
            <v>1.7</v>
          </cell>
          <cell r="R1074">
            <v>247</v>
          </cell>
          <cell r="S1074">
            <v>7.47</v>
          </cell>
          <cell r="T1074">
            <v>679</v>
          </cell>
          <cell r="U1074">
            <v>287</v>
          </cell>
          <cell r="V1074">
            <v>2</v>
          </cell>
          <cell r="W1074" t="str">
            <v xml:space="preserve">      </v>
          </cell>
          <cell r="X1074">
            <v>7</v>
          </cell>
          <cell r="Y1074">
            <v>-7</v>
          </cell>
          <cell r="Z1074">
            <v>205</v>
          </cell>
          <cell r="AA1074">
            <v>-0.76</v>
          </cell>
          <cell r="AB1074">
            <v>-0.23</v>
          </cell>
        </row>
        <row r="1075">
          <cell r="B1075">
            <v>4740</v>
          </cell>
          <cell r="C1075" t="str">
            <v xml:space="preserve">ENGIE ESPAÑA                    </v>
          </cell>
          <cell r="D1075">
            <v>1.3318000000000001</v>
          </cell>
          <cell r="E1075" t="str">
            <v xml:space="preserve">     </v>
          </cell>
          <cell r="F1075" t="str">
            <v xml:space="preserve">    </v>
          </cell>
          <cell r="G1075" t="str">
            <v xml:space="preserve">     </v>
          </cell>
          <cell r="H1075" t="str">
            <v xml:space="preserve">    </v>
          </cell>
          <cell r="I1075" t="str">
            <v xml:space="preserve">     </v>
          </cell>
          <cell r="J1075" t="str">
            <v xml:space="preserve">    </v>
          </cell>
          <cell r="K1075" t="str">
            <v xml:space="preserve">     </v>
          </cell>
          <cell r="L1075" t="str">
            <v xml:space="preserve">    </v>
          </cell>
          <cell r="M1075">
            <v>1.75</v>
          </cell>
          <cell r="N1075">
            <v>627</v>
          </cell>
          <cell r="O1075">
            <v>1.37</v>
          </cell>
          <cell r="P1075">
            <v>788</v>
          </cell>
          <cell r="Q1075">
            <v>0.73</v>
          </cell>
          <cell r="R1075">
            <v>772</v>
          </cell>
          <cell r="S1075">
            <v>7.66</v>
          </cell>
          <cell r="T1075">
            <v>545</v>
          </cell>
          <cell r="U1075">
            <v>147</v>
          </cell>
          <cell r="V1075" t="str">
            <v xml:space="preserve">      </v>
          </cell>
          <cell r="W1075">
            <v>184</v>
          </cell>
          <cell r="X1075" t="str">
            <v xml:space="preserve">      </v>
          </cell>
          <cell r="Y1075">
            <v>184</v>
          </cell>
          <cell r="Z1075">
            <v>3351</v>
          </cell>
          <cell r="AA1075">
            <v>3.51</v>
          </cell>
          <cell r="AB1075">
            <v>7.56</v>
          </cell>
        </row>
        <row r="1076">
          <cell r="B1076">
            <v>3853</v>
          </cell>
          <cell r="C1076" t="str">
            <v xml:space="preserve">EMPL.TUNEL DEL CADI             </v>
          </cell>
          <cell r="D1076">
            <v>1.72</v>
          </cell>
          <cell r="E1076" t="str">
            <v xml:space="preserve">     </v>
          </cell>
          <cell r="F1076" t="str">
            <v xml:space="preserve">    </v>
          </cell>
          <cell r="G1076" t="str">
            <v xml:space="preserve">     </v>
          </cell>
          <cell r="H1076" t="str">
            <v xml:space="preserve">    </v>
          </cell>
          <cell r="I1076" t="str">
            <v xml:space="preserve">     </v>
          </cell>
          <cell r="J1076" t="str">
            <v xml:space="preserve">    </v>
          </cell>
          <cell r="K1076" t="str">
            <v xml:space="preserve">     </v>
          </cell>
          <cell r="L1076" t="str">
            <v xml:space="preserve">    </v>
          </cell>
          <cell r="M1076">
            <v>1.72</v>
          </cell>
          <cell r="N1076">
            <v>632</v>
          </cell>
          <cell r="O1076">
            <v>1.34</v>
          </cell>
          <cell r="P1076">
            <v>796</v>
          </cell>
          <cell r="Q1076">
            <v>0.59</v>
          </cell>
          <cell r="R1076">
            <v>831</v>
          </cell>
          <cell r="S1076">
            <v>7.36</v>
          </cell>
          <cell r="T1076">
            <v>733</v>
          </cell>
          <cell r="U1076">
            <v>107</v>
          </cell>
          <cell r="V1076">
            <v>7</v>
          </cell>
          <cell r="W1076">
            <v>1</v>
          </cell>
          <cell r="X1076">
            <v>22</v>
          </cell>
          <cell r="Y1076">
            <v>-21</v>
          </cell>
          <cell r="Z1076">
            <v>1094</v>
          </cell>
          <cell r="AA1076">
            <v>-0.62</v>
          </cell>
          <cell r="AB1076">
            <v>1.56</v>
          </cell>
        </row>
        <row r="1077">
          <cell r="B1077">
            <v>4392</v>
          </cell>
          <cell r="C1077" t="str">
            <v xml:space="preserve">PATR.MPAL.DEPORT.PALENCIA       </v>
          </cell>
          <cell r="D1077">
            <v>13.915800000000001</v>
          </cell>
          <cell r="E1077" t="str">
            <v xml:space="preserve">     </v>
          </cell>
          <cell r="F1077" t="str">
            <v xml:space="preserve">    </v>
          </cell>
          <cell r="G1077" t="str">
            <v xml:space="preserve">     </v>
          </cell>
          <cell r="H1077" t="str">
            <v xml:space="preserve">    </v>
          </cell>
          <cell r="I1077" t="str">
            <v xml:space="preserve">     </v>
          </cell>
          <cell r="J1077" t="str">
            <v xml:space="preserve">    </v>
          </cell>
          <cell r="K1077" t="str">
            <v xml:space="preserve">     </v>
          </cell>
          <cell r="L1077" t="str">
            <v xml:space="preserve">    </v>
          </cell>
          <cell r="M1077">
            <v>1.62</v>
          </cell>
          <cell r="N1077">
            <v>665</v>
          </cell>
          <cell r="O1077">
            <v>2.38</v>
          </cell>
          <cell r="P1077">
            <v>360</v>
          </cell>
          <cell r="Q1077">
            <v>2.13</v>
          </cell>
          <cell r="R1077">
            <v>140</v>
          </cell>
          <cell r="S1077">
            <v>9.8699999999999992</v>
          </cell>
          <cell r="T1077">
            <v>129</v>
          </cell>
          <cell r="U1077">
            <v>518</v>
          </cell>
          <cell r="V1077">
            <v>1</v>
          </cell>
          <cell r="W1077" t="str">
            <v xml:space="preserve">      </v>
          </cell>
          <cell r="X1077">
            <v>28</v>
          </cell>
          <cell r="Y1077">
            <v>-28</v>
          </cell>
          <cell r="Z1077">
            <v>664</v>
          </cell>
          <cell r="AA1077">
            <v>-0.77</v>
          </cell>
          <cell r="AB1077">
            <v>0.36</v>
          </cell>
        </row>
        <row r="1078">
          <cell r="B1078">
            <v>4373</v>
          </cell>
          <cell r="C1078" t="str">
            <v xml:space="preserve">CAJASOL PYMES                   </v>
          </cell>
          <cell r="D1078">
            <v>13.630599999999999</v>
          </cell>
          <cell r="E1078" t="str">
            <v xml:space="preserve">     </v>
          </cell>
          <cell r="F1078" t="str">
            <v xml:space="preserve">    </v>
          </cell>
          <cell r="G1078" t="str">
            <v xml:space="preserve">     </v>
          </cell>
          <cell r="H1078" t="str">
            <v xml:space="preserve">    </v>
          </cell>
          <cell r="I1078" t="str">
            <v xml:space="preserve">     </v>
          </cell>
          <cell r="J1078" t="str">
            <v xml:space="preserve">    </v>
          </cell>
          <cell r="K1078" t="str">
            <v xml:space="preserve">     </v>
          </cell>
          <cell r="L1078" t="str">
            <v xml:space="preserve">    </v>
          </cell>
          <cell r="M1078">
            <v>1.59</v>
          </cell>
          <cell r="N1078">
            <v>679</v>
          </cell>
          <cell r="O1078">
            <v>1.52</v>
          </cell>
          <cell r="P1078">
            <v>750</v>
          </cell>
          <cell r="Q1078">
            <v>1.21</v>
          </cell>
          <cell r="R1078">
            <v>537</v>
          </cell>
          <cell r="S1078">
            <v>6.58</v>
          </cell>
          <cell r="T1078">
            <v>984</v>
          </cell>
          <cell r="U1078">
            <v>15</v>
          </cell>
          <cell r="V1078">
            <v>1</v>
          </cell>
          <cell r="W1078" t="str">
            <v xml:space="preserve">      </v>
          </cell>
          <cell r="X1078" t="str">
            <v xml:space="preserve">      </v>
          </cell>
          <cell r="Y1078" t="str">
            <v xml:space="preserve">      </v>
          </cell>
          <cell r="Z1078">
            <v>30</v>
          </cell>
          <cell r="AA1078">
            <v>0.43</v>
          </cell>
          <cell r="AB1078">
            <v>-25.18</v>
          </cell>
        </row>
        <row r="1079">
          <cell r="B1079">
            <v>4388</v>
          </cell>
          <cell r="C1079" t="str">
            <v xml:space="preserve">PATR.RECAU.PROV.MALAGA          </v>
          </cell>
          <cell r="D1079">
            <v>13.940899999999999</v>
          </cell>
          <cell r="E1079" t="str">
            <v xml:space="preserve">     </v>
          </cell>
          <cell r="F1079" t="str">
            <v xml:space="preserve">    </v>
          </cell>
          <cell r="G1079" t="str">
            <v xml:space="preserve">     </v>
          </cell>
          <cell r="H1079" t="str">
            <v xml:space="preserve">    </v>
          </cell>
          <cell r="I1079" t="str">
            <v xml:space="preserve">     </v>
          </cell>
          <cell r="J1079" t="str">
            <v xml:space="preserve">    </v>
          </cell>
          <cell r="K1079" t="str">
            <v xml:space="preserve">     </v>
          </cell>
          <cell r="L1079" t="str">
            <v xml:space="preserve">    </v>
          </cell>
          <cell r="M1079">
            <v>1.54</v>
          </cell>
          <cell r="N1079">
            <v>731</v>
          </cell>
          <cell r="O1079">
            <v>1.19</v>
          </cell>
          <cell r="P1079">
            <v>832</v>
          </cell>
          <cell r="Q1079">
            <v>0.18</v>
          </cell>
          <cell r="R1079">
            <v>970</v>
          </cell>
          <cell r="S1079">
            <v>7.17</v>
          </cell>
          <cell r="T1079">
            <v>814</v>
          </cell>
          <cell r="U1079">
            <v>264</v>
          </cell>
          <cell r="V1079" t="str">
            <v xml:space="preserve">      </v>
          </cell>
          <cell r="W1079" t="str">
            <v xml:space="preserve">      </v>
          </cell>
          <cell r="X1079">
            <v>6</v>
          </cell>
          <cell r="Y1079">
            <v>-6</v>
          </cell>
          <cell r="Z1079">
            <v>279</v>
          </cell>
          <cell r="AA1079">
            <v>-0.26</v>
          </cell>
          <cell r="AB1079">
            <v>0.47</v>
          </cell>
        </row>
        <row r="1080">
          <cell r="B1080">
            <v>4514</v>
          </cell>
          <cell r="C1080" t="str">
            <v xml:space="preserve">THALES SISTEMAS                 </v>
          </cell>
          <cell r="D1080">
            <v>1.9208000000000001</v>
          </cell>
          <cell r="E1080" t="str">
            <v xml:space="preserve">     </v>
          </cell>
          <cell r="F1080" t="str">
            <v xml:space="preserve">    </v>
          </cell>
          <cell r="G1080" t="str">
            <v xml:space="preserve">     </v>
          </cell>
          <cell r="H1080" t="str">
            <v xml:space="preserve">    </v>
          </cell>
          <cell r="I1080" t="str">
            <v xml:space="preserve">     </v>
          </cell>
          <cell r="J1080" t="str">
            <v xml:space="preserve">    </v>
          </cell>
          <cell r="K1080" t="str">
            <v xml:space="preserve">     </v>
          </cell>
          <cell r="L1080" t="str">
            <v xml:space="preserve">    </v>
          </cell>
          <cell r="M1080">
            <v>1.54</v>
          </cell>
          <cell r="N1080">
            <v>732</v>
          </cell>
          <cell r="O1080">
            <v>0.84</v>
          </cell>
          <cell r="P1080">
            <v>934</v>
          </cell>
          <cell r="Q1080">
            <v>0.51</v>
          </cell>
          <cell r="R1080">
            <v>857</v>
          </cell>
          <cell r="S1080">
            <v>7.47</v>
          </cell>
          <cell r="T1080">
            <v>680</v>
          </cell>
          <cell r="U1080">
            <v>41</v>
          </cell>
          <cell r="V1080">
            <v>1</v>
          </cell>
          <cell r="W1080">
            <v>8</v>
          </cell>
          <cell r="X1080">
            <v>4</v>
          </cell>
          <cell r="Y1080">
            <v>4</v>
          </cell>
          <cell r="Z1080">
            <v>700</v>
          </cell>
          <cell r="AA1080">
            <v>1.23</v>
          </cell>
          <cell r="AB1080">
            <v>4.34</v>
          </cell>
        </row>
        <row r="1081">
          <cell r="B1081">
            <v>4958</v>
          </cell>
          <cell r="C1081" t="str">
            <v xml:space="preserve">MARINA TEXTIL                   </v>
          </cell>
          <cell r="D1081">
            <v>1.9211</v>
          </cell>
          <cell r="E1081" t="str">
            <v xml:space="preserve">     </v>
          </cell>
          <cell r="F1081" t="str">
            <v xml:space="preserve">    </v>
          </cell>
          <cell r="G1081" t="str">
            <v xml:space="preserve">     </v>
          </cell>
          <cell r="H1081" t="str">
            <v xml:space="preserve">    </v>
          </cell>
          <cell r="I1081" t="str">
            <v xml:space="preserve">     </v>
          </cell>
          <cell r="J1081" t="str">
            <v xml:space="preserve">    </v>
          </cell>
          <cell r="K1081" t="str">
            <v xml:space="preserve">     </v>
          </cell>
          <cell r="L1081" t="str">
            <v xml:space="preserve">    </v>
          </cell>
          <cell r="M1081">
            <v>1.49</v>
          </cell>
          <cell r="N1081">
            <v>753</v>
          </cell>
          <cell r="O1081">
            <v>1.1200000000000001</v>
          </cell>
          <cell r="P1081">
            <v>844</v>
          </cell>
          <cell r="Q1081">
            <v>0.41</v>
          </cell>
          <cell r="R1081">
            <v>887</v>
          </cell>
          <cell r="S1081">
            <v>7.12</v>
          </cell>
          <cell r="T1081">
            <v>824</v>
          </cell>
          <cell r="U1081">
            <v>66</v>
          </cell>
          <cell r="V1081">
            <v>3</v>
          </cell>
          <cell r="W1081" t="str">
            <v xml:space="preserve">      </v>
          </cell>
          <cell r="X1081">
            <v>18</v>
          </cell>
          <cell r="Y1081">
            <v>-18</v>
          </cell>
          <cell r="Z1081">
            <v>581</v>
          </cell>
          <cell r="AA1081">
            <v>-1.84</v>
          </cell>
          <cell r="AB1081">
            <v>0.63</v>
          </cell>
        </row>
        <row r="1082">
          <cell r="B1082">
            <v>4910</v>
          </cell>
          <cell r="C1082" t="str">
            <v xml:space="preserve">LA ANTIGUA LAVANDERA            </v>
          </cell>
          <cell r="D1082">
            <v>1.9254</v>
          </cell>
          <cell r="E1082" t="str">
            <v xml:space="preserve">     </v>
          </cell>
          <cell r="F1082" t="str">
            <v xml:space="preserve">    </v>
          </cell>
          <cell r="G1082" t="str">
            <v xml:space="preserve">     </v>
          </cell>
          <cell r="H1082" t="str">
            <v xml:space="preserve">    </v>
          </cell>
          <cell r="I1082" t="str">
            <v xml:space="preserve">     </v>
          </cell>
          <cell r="J1082" t="str">
            <v xml:space="preserve">    </v>
          </cell>
          <cell r="K1082" t="str">
            <v xml:space="preserve">     </v>
          </cell>
          <cell r="L1082" t="str">
            <v xml:space="preserve">    </v>
          </cell>
          <cell r="M1082">
            <v>1.46</v>
          </cell>
          <cell r="N1082">
            <v>771</v>
          </cell>
          <cell r="O1082">
            <v>1.07</v>
          </cell>
          <cell r="P1082">
            <v>855</v>
          </cell>
          <cell r="Q1082">
            <v>0.34</v>
          </cell>
          <cell r="R1082">
            <v>914</v>
          </cell>
          <cell r="S1082">
            <v>7.03</v>
          </cell>
          <cell r="T1082">
            <v>863</v>
          </cell>
          <cell r="U1082">
            <v>33</v>
          </cell>
          <cell r="V1082">
            <v>6</v>
          </cell>
          <cell r="W1082">
            <v>8</v>
          </cell>
          <cell r="X1082">
            <v>30</v>
          </cell>
          <cell r="Y1082">
            <v>-22</v>
          </cell>
          <cell r="Z1082">
            <v>245</v>
          </cell>
          <cell r="AA1082">
            <v>1.17</v>
          </cell>
          <cell r="AB1082">
            <v>-5.12</v>
          </cell>
        </row>
        <row r="1083">
          <cell r="B1083">
            <v>853</v>
          </cell>
          <cell r="C1083" t="str">
            <v xml:space="preserve">AYTO. DE TORREJON               </v>
          </cell>
          <cell r="D1083" t="str">
            <v xml:space="preserve">          </v>
          </cell>
          <cell r="E1083" t="str">
            <v xml:space="preserve">     </v>
          </cell>
          <cell r="F1083" t="str">
            <v xml:space="preserve">    </v>
          </cell>
          <cell r="G1083" t="str">
            <v xml:space="preserve">     </v>
          </cell>
          <cell r="H1083" t="str">
            <v xml:space="preserve">    </v>
          </cell>
          <cell r="I1083" t="str">
            <v xml:space="preserve">     </v>
          </cell>
          <cell r="J1083" t="str">
            <v xml:space="preserve">    </v>
          </cell>
          <cell r="K1083" t="str">
            <v xml:space="preserve">     </v>
          </cell>
          <cell r="L1083" t="str">
            <v xml:space="preserve">    </v>
          </cell>
          <cell r="M1083">
            <v>1.37</v>
          </cell>
          <cell r="N1083">
            <v>793</v>
          </cell>
          <cell r="O1083">
            <v>0.99</v>
          </cell>
          <cell r="P1083">
            <v>869</v>
          </cell>
          <cell r="Q1083">
            <v>0.21</v>
          </cell>
          <cell r="R1083">
            <v>962</v>
          </cell>
          <cell r="S1083">
            <v>6.01</v>
          </cell>
          <cell r="T1083">
            <v>1104</v>
          </cell>
          <cell r="U1083">
            <v>758</v>
          </cell>
          <cell r="V1083">
            <v>69</v>
          </cell>
          <cell r="W1083" t="str">
            <v xml:space="preserve">      </v>
          </cell>
          <cell r="X1083">
            <v>88</v>
          </cell>
          <cell r="Y1083">
            <v>-88</v>
          </cell>
          <cell r="Z1083">
            <v>1896</v>
          </cell>
          <cell r="AA1083">
            <v>-0.03</v>
          </cell>
          <cell r="AB1083">
            <v>-2.21</v>
          </cell>
        </row>
        <row r="1084">
          <cell r="B1084">
            <v>4376</v>
          </cell>
          <cell r="C1084" t="str">
            <v xml:space="preserve">IGUZZINI ILLUMINAZIONE          </v>
          </cell>
          <cell r="D1084">
            <v>13.73</v>
          </cell>
          <cell r="E1084" t="str">
            <v xml:space="preserve">     </v>
          </cell>
          <cell r="F1084" t="str">
            <v xml:space="preserve">    </v>
          </cell>
          <cell r="G1084" t="str">
            <v xml:space="preserve">     </v>
          </cell>
          <cell r="H1084" t="str">
            <v xml:space="preserve">    </v>
          </cell>
          <cell r="I1084" t="str">
            <v xml:space="preserve">     </v>
          </cell>
          <cell r="J1084" t="str">
            <v xml:space="preserve">    </v>
          </cell>
          <cell r="K1084" t="str">
            <v xml:space="preserve">     </v>
          </cell>
          <cell r="L1084" t="str">
            <v xml:space="preserve">    </v>
          </cell>
          <cell r="M1084">
            <v>1.35</v>
          </cell>
          <cell r="N1084">
            <v>799</v>
          </cell>
          <cell r="O1084">
            <v>0.78</v>
          </cell>
          <cell r="P1084">
            <v>949</v>
          </cell>
          <cell r="Q1084">
            <v>-0.28000000000000003</v>
          </cell>
          <cell r="R1084">
            <v>1090</v>
          </cell>
          <cell r="S1084">
            <v>6.43</v>
          </cell>
          <cell r="T1084">
            <v>1021</v>
          </cell>
          <cell r="U1084">
            <v>21</v>
          </cell>
          <cell r="V1084" t="str">
            <v xml:space="preserve">      </v>
          </cell>
          <cell r="W1084">
            <v>12</v>
          </cell>
          <cell r="X1084" t="str">
            <v xml:space="preserve">      </v>
          </cell>
          <cell r="Y1084">
            <v>12</v>
          </cell>
          <cell r="Z1084">
            <v>578</v>
          </cell>
          <cell r="AA1084">
            <v>1.55</v>
          </cell>
          <cell r="AB1084">
            <v>4.42</v>
          </cell>
        </row>
        <row r="1085">
          <cell r="B1085">
            <v>868</v>
          </cell>
          <cell r="C1085" t="str">
            <v xml:space="preserve">PATR.MUNIC.DEP.PALENCIA         </v>
          </cell>
          <cell r="D1085">
            <v>13.1671</v>
          </cell>
          <cell r="E1085" t="str">
            <v xml:space="preserve">     </v>
          </cell>
          <cell r="F1085" t="str">
            <v xml:space="preserve">    </v>
          </cell>
          <cell r="G1085" t="str">
            <v xml:space="preserve">     </v>
          </cell>
          <cell r="H1085" t="str">
            <v xml:space="preserve">    </v>
          </cell>
          <cell r="I1085" t="str">
            <v xml:space="preserve">     </v>
          </cell>
          <cell r="J1085" t="str">
            <v xml:space="preserve">    </v>
          </cell>
          <cell r="K1085" t="str">
            <v xml:space="preserve">     </v>
          </cell>
          <cell r="L1085" t="str">
            <v xml:space="preserve">    </v>
          </cell>
          <cell r="M1085">
            <v>1.33</v>
          </cell>
          <cell r="N1085">
            <v>812</v>
          </cell>
          <cell r="O1085">
            <v>2.1</v>
          </cell>
          <cell r="P1085">
            <v>508</v>
          </cell>
          <cell r="Q1085">
            <v>1.97</v>
          </cell>
          <cell r="R1085">
            <v>173</v>
          </cell>
          <cell r="S1085">
            <v>9.44</v>
          </cell>
          <cell r="T1085">
            <v>157</v>
          </cell>
          <cell r="U1085">
            <v>34</v>
          </cell>
          <cell r="V1085">
            <v>3</v>
          </cell>
          <cell r="W1085">
            <v>3</v>
          </cell>
          <cell r="X1085">
            <v>14</v>
          </cell>
          <cell r="Y1085">
            <v>-11</v>
          </cell>
          <cell r="Z1085">
            <v>642</v>
          </cell>
          <cell r="AA1085">
            <v>-0.21</v>
          </cell>
          <cell r="AB1085">
            <v>2.91</v>
          </cell>
        </row>
        <row r="1086">
          <cell r="B1086">
            <v>4487</v>
          </cell>
          <cell r="C1086" t="str">
            <v xml:space="preserve">AYTO. DE LORA DEL RIO           </v>
          </cell>
          <cell r="D1086">
            <v>13.676500000000001</v>
          </cell>
          <cell r="E1086" t="str">
            <v xml:space="preserve">     </v>
          </cell>
          <cell r="F1086" t="str">
            <v xml:space="preserve">    </v>
          </cell>
          <cell r="G1086" t="str">
            <v xml:space="preserve">     </v>
          </cell>
          <cell r="H1086" t="str">
            <v xml:space="preserve">    </v>
          </cell>
          <cell r="I1086" t="str">
            <v xml:space="preserve">     </v>
          </cell>
          <cell r="J1086" t="str">
            <v xml:space="preserve">    </v>
          </cell>
          <cell r="K1086" t="str">
            <v xml:space="preserve">     </v>
          </cell>
          <cell r="L1086" t="str">
            <v xml:space="preserve">    </v>
          </cell>
          <cell r="M1086">
            <v>1.27</v>
          </cell>
          <cell r="N1086">
            <v>829</v>
          </cell>
          <cell r="O1086">
            <v>1.03</v>
          </cell>
          <cell r="P1086">
            <v>865</v>
          </cell>
          <cell r="Q1086">
            <v>0.03</v>
          </cell>
          <cell r="R1086">
            <v>1010</v>
          </cell>
          <cell r="S1086">
            <v>7</v>
          </cell>
          <cell r="T1086">
            <v>884</v>
          </cell>
          <cell r="U1086">
            <v>177</v>
          </cell>
          <cell r="V1086">
            <v>12</v>
          </cell>
          <cell r="W1086" t="str">
            <v xml:space="preserve">      </v>
          </cell>
          <cell r="X1086">
            <v>2</v>
          </cell>
          <cell r="Y1086">
            <v>-2</v>
          </cell>
          <cell r="Z1086">
            <v>205</v>
          </cell>
          <cell r="AA1086">
            <v>0.06</v>
          </cell>
          <cell r="AB1086">
            <v>1.76</v>
          </cell>
        </row>
        <row r="1087">
          <cell r="B1087">
            <v>4369</v>
          </cell>
          <cell r="C1087" t="str">
            <v xml:space="preserve">SEKISUI SPEC.CHEMI.EUROPE       </v>
          </cell>
          <cell r="D1087">
            <v>13.545299999999999</v>
          </cell>
          <cell r="E1087" t="str">
            <v xml:space="preserve">     </v>
          </cell>
          <cell r="F1087" t="str">
            <v xml:space="preserve">    </v>
          </cell>
          <cell r="G1087" t="str">
            <v xml:space="preserve">     </v>
          </cell>
          <cell r="H1087" t="str">
            <v xml:space="preserve">    </v>
          </cell>
          <cell r="I1087" t="str">
            <v xml:space="preserve">     </v>
          </cell>
          <cell r="J1087" t="str">
            <v xml:space="preserve">    </v>
          </cell>
          <cell r="K1087" t="str">
            <v xml:space="preserve">     </v>
          </cell>
          <cell r="L1087" t="str">
            <v xml:space="preserve">    </v>
          </cell>
          <cell r="M1087">
            <v>1.25</v>
          </cell>
          <cell r="N1087">
            <v>837</v>
          </cell>
          <cell r="O1087">
            <v>0.49</v>
          </cell>
          <cell r="P1087">
            <v>1008</v>
          </cell>
          <cell r="Q1087">
            <v>0.03</v>
          </cell>
          <cell r="R1087">
            <v>1012</v>
          </cell>
          <cell r="S1087">
            <v>6.56</v>
          </cell>
          <cell r="T1087">
            <v>991</v>
          </cell>
          <cell r="U1087">
            <v>75</v>
          </cell>
          <cell r="V1087">
            <v>17</v>
          </cell>
          <cell r="W1087">
            <v>78</v>
          </cell>
          <cell r="X1087">
            <v>13</v>
          </cell>
          <cell r="Y1087">
            <v>65</v>
          </cell>
          <cell r="Z1087">
            <v>2122</v>
          </cell>
          <cell r="AA1087">
            <v>1.87</v>
          </cell>
          <cell r="AB1087">
            <v>0.68</v>
          </cell>
        </row>
        <row r="1088">
          <cell r="B1088">
            <v>4479</v>
          </cell>
          <cell r="C1088" t="str">
            <v xml:space="preserve">AYTO. DE MARBELLA               </v>
          </cell>
          <cell r="D1088">
            <v>31.111599999999999</v>
          </cell>
          <cell r="E1088" t="str">
            <v xml:space="preserve">     </v>
          </cell>
          <cell r="F1088" t="str">
            <v xml:space="preserve">    </v>
          </cell>
          <cell r="G1088" t="str">
            <v xml:space="preserve">     </v>
          </cell>
          <cell r="H1088" t="str">
            <v xml:space="preserve">    </v>
          </cell>
          <cell r="I1088" t="str">
            <v xml:space="preserve">     </v>
          </cell>
          <cell r="J1088" t="str">
            <v xml:space="preserve">    </v>
          </cell>
          <cell r="K1088" t="str">
            <v xml:space="preserve">     </v>
          </cell>
          <cell r="L1088" t="str">
            <v xml:space="preserve">    </v>
          </cell>
          <cell r="M1088">
            <v>1.22</v>
          </cell>
          <cell r="N1088">
            <v>846</v>
          </cell>
          <cell r="O1088">
            <v>0.41</v>
          </cell>
          <cell r="P1088">
            <v>1029</v>
          </cell>
          <cell r="Q1088">
            <v>0.06</v>
          </cell>
          <cell r="R1088">
            <v>1003</v>
          </cell>
          <cell r="S1088">
            <v>6.46</v>
          </cell>
          <cell r="T1088">
            <v>1018</v>
          </cell>
          <cell r="U1088">
            <v>1818</v>
          </cell>
          <cell r="V1088">
            <v>31</v>
          </cell>
          <cell r="W1088" t="str">
            <v xml:space="preserve">      </v>
          </cell>
          <cell r="X1088">
            <v>11</v>
          </cell>
          <cell r="Y1088">
            <v>-11</v>
          </cell>
          <cell r="Z1088">
            <v>758</v>
          </cell>
          <cell r="AA1088">
            <v>0.11</v>
          </cell>
          <cell r="AB1088">
            <v>1.26</v>
          </cell>
        </row>
        <row r="1089">
          <cell r="B1089">
            <v>4494</v>
          </cell>
          <cell r="C1089" t="str">
            <v xml:space="preserve">DIPUT.PROVINC.VALLADOLID        </v>
          </cell>
          <cell r="D1089">
            <v>31.623699999999999</v>
          </cell>
          <cell r="E1089" t="str">
            <v xml:space="preserve">     </v>
          </cell>
          <cell r="F1089" t="str">
            <v xml:space="preserve">    </v>
          </cell>
          <cell r="G1089" t="str">
            <v xml:space="preserve">     </v>
          </cell>
          <cell r="H1089" t="str">
            <v xml:space="preserve">    </v>
          </cell>
          <cell r="I1089" t="str">
            <v xml:space="preserve">     </v>
          </cell>
          <cell r="J1089" t="str">
            <v xml:space="preserve">    </v>
          </cell>
          <cell r="K1089" t="str">
            <v xml:space="preserve">     </v>
          </cell>
          <cell r="L1089" t="str">
            <v xml:space="preserve">    </v>
          </cell>
          <cell r="M1089">
            <v>1.21</v>
          </cell>
          <cell r="N1089">
            <v>849</v>
          </cell>
          <cell r="O1089">
            <v>0.43</v>
          </cell>
          <cell r="P1089">
            <v>1023</v>
          </cell>
          <cell r="Q1089">
            <v>-0.08</v>
          </cell>
          <cell r="R1089">
            <v>1037</v>
          </cell>
          <cell r="S1089">
            <v>6.55</v>
          </cell>
          <cell r="T1089">
            <v>994</v>
          </cell>
          <cell r="U1089">
            <v>636</v>
          </cell>
          <cell r="V1089">
            <v>17</v>
          </cell>
          <cell r="W1089" t="str">
            <v xml:space="preserve">      </v>
          </cell>
          <cell r="X1089">
            <v>9</v>
          </cell>
          <cell r="Y1089">
            <v>-9</v>
          </cell>
          <cell r="Z1089">
            <v>347</v>
          </cell>
          <cell r="AA1089">
            <v>-0.6</v>
          </cell>
          <cell r="AB1089">
            <v>0.28999999999999998</v>
          </cell>
        </row>
        <row r="1090">
          <cell r="B1090">
            <v>4737</v>
          </cell>
          <cell r="C1090" t="str">
            <v xml:space="preserve">BIOMET 3i DENTAL IBERICA        </v>
          </cell>
          <cell r="D1090">
            <v>1.6233</v>
          </cell>
          <cell r="E1090" t="str">
            <v xml:space="preserve">     </v>
          </cell>
          <cell r="F1090" t="str">
            <v xml:space="preserve">    </v>
          </cell>
          <cell r="G1090" t="str">
            <v xml:space="preserve">     </v>
          </cell>
          <cell r="H1090" t="str">
            <v xml:space="preserve">    </v>
          </cell>
          <cell r="I1090" t="str">
            <v xml:space="preserve">     </v>
          </cell>
          <cell r="J1090" t="str">
            <v xml:space="preserve">    </v>
          </cell>
          <cell r="K1090" t="str">
            <v xml:space="preserve">     </v>
          </cell>
          <cell r="L1090" t="str">
            <v xml:space="preserve">    </v>
          </cell>
          <cell r="M1090">
            <v>1.21</v>
          </cell>
          <cell r="N1090">
            <v>851</v>
          </cell>
          <cell r="O1090">
            <v>0.83</v>
          </cell>
          <cell r="P1090">
            <v>938</v>
          </cell>
          <cell r="Q1090">
            <v>7.0000000000000007E-2</v>
          </cell>
          <cell r="R1090">
            <v>999</v>
          </cell>
          <cell r="S1090">
            <v>5.81</v>
          </cell>
          <cell r="T1090">
            <v>1142</v>
          </cell>
          <cell r="U1090">
            <v>467</v>
          </cell>
          <cell r="V1090">
            <v>17</v>
          </cell>
          <cell r="W1090">
            <v>130</v>
          </cell>
          <cell r="X1090">
            <v>59</v>
          </cell>
          <cell r="Y1090">
            <v>71</v>
          </cell>
          <cell r="Z1090">
            <v>3030</v>
          </cell>
          <cell r="AA1090">
            <v>1.86</v>
          </cell>
          <cell r="AB1090">
            <v>4.79</v>
          </cell>
        </row>
        <row r="1091">
          <cell r="B1091">
            <v>4515</v>
          </cell>
          <cell r="C1091" t="str">
            <v xml:space="preserve">EMPL.DE MADRID RED DE GAS       </v>
          </cell>
          <cell r="D1091">
            <v>31.296399999999998</v>
          </cell>
          <cell r="E1091" t="str">
            <v xml:space="preserve">     </v>
          </cell>
          <cell r="F1091" t="str">
            <v xml:space="preserve">    </v>
          </cell>
          <cell r="G1091" t="str">
            <v xml:space="preserve">     </v>
          </cell>
          <cell r="H1091" t="str">
            <v xml:space="preserve">    </v>
          </cell>
          <cell r="I1091" t="str">
            <v xml:space="preserve">     </v>
          </cell>
          <cell r="J1091" t="str">
            <v xml:space="preserve">    </v>
          </cell>
          <cell r="K1091" t="str">
            <v xml:space="preserve">     </v>
          </cell>
          <cell r="L1091" t="str">
            <v xml:space="preserve">    </v>
          </cell>
          <cell r="M1091">
            <v>1.1200000000000001</v>
          </cell>
          <cell r="N1091">
            <v>890</v>
          </cell>
          <cell r="O1091">
            <v>0.46</v>
          </cell>
          <cell r="P1091">
            <v>1014</v>
          </cell>
          <cell r="Q1091">
            <v>-0.03</v>
          </cell>
          <cell r="R1091">
            <v>1025</v>
          </cell>
          <cell r="S1091">
            <v>6.56</v>
          </cell>
          <cell r="T1091">
            <v>988</v>
          </cell>
          <cell r="U1091">
            <v>109</v>
          </cell>
          <cell r="V1091">
            <v>8</v>
          </cell>
          <cell r="W1091">
            <v>15</v>
          </cell>
          <cell r="X1091">
            <v>38</v>
          </cell>
          <cell r="Y1091">
            <v>-23</v>
          </cell>
          <cell r="Z1091">
            <v>1130</v>
          </cell>
          <cell r="AA1091">
            <v>-0.77</v>
          </cell>
          <cell r="AB1091">
            <v>0.94</v>
          </cell>
        </row>
        <row r="1092">
          <cell r="B1092">
            <v>4959</v>
          </cell>
          <cell r="C1092" t="str">
            <v xml:space="preserve">PEROXYCHEM                      </v>
          </cell>
          <cell r="D1092">
            <v>26.555299999999999</v>
          </cell>
          <cell r="E1092" t="str">
            <v xml:space="preserve">     </v>
          </cell>
          <cell r="F1092" t="str">
            <v xml:space="preserve">    </v>
          </cell>
          <cell r="G1092" t="str">
            <v xml:space="preserve">     </v>
          </cell>
          <cell r="H1092" t="str">
            <v xml:space="preserve">    </v>
          </cell>
          <cell r="I1092" t="str">
            <v xml:space="preserve">     </v>
          </cell>
          <cell r="J1092" t="str">
            <v xml:space="preserve">    </v>
          </cell>
          <cell r="K1092" t="str">
            <v xml:space="preserve">     </v>
          </cell>
          <cell r="L1092" t="str">
            <v xml:space="preserve">    </v>
          </cell>
          <cell r="M1092">
            <v>1.08</v>
          </cell>
          <cell r="N1092">
            <v>906</v>
          </cell>
          <cell r="O1092">
            <v>0.33</v>
          </cell>
          <cell r="P1092">
            <v>1052</v>
          </cell>
          <cell r="Q1092">
            <v>-0.13</v>
          </cell>
          <cell r="R1092">
            <v>1061</v>
          </cell>
          <cell r="S1092">
            <v>6.4</v>
          </cell>
          <cell r="T1092">
            <v>1036</v>
          </cell>
          <cell r="U1092">
            <v>58</v>
          </cell>
          <cell r="V1092">
            <v>2</v>
          </cell>
          <cell r="W1092">
            <v>36</v>
          </cell>
          <cell r="X1092">
            <v>2</v>
          </cell>
          <cell r="Y1092">
            <v>34</v>
          </cell>
          <cell r="Z1092">
            <v>1155</v>
          </cell>
          <cell r="AA1092">
            <v>2.33</v>
          </cell>
          <cell r="AB1092">
            <v>6</v>
          </cell>
        </row>
        <row r="1093">
          <cell r="B1093">
            <v>4298</v>
          </cell>
          <cell r="C1093" t="str">
            <v xml:space="preserve">EMPLEO 41 F11                   </v>
          </cell>
          <cell r="D1093">
            <v>12.094799999999999</v>
          </cell>
          <cell r="E1093" t="str">
            <v xml:space="preserve">     </v>
          </cell>
          <cell r="F1093" t="str">
            <v xml:space="preserve">    </v>
          </cell>
          <cell r="G1093" t="str">
            <v xml:space="preserve">     </v>
          </cell>
          <cell r="H1093" t="str">
            <v xml:space="preserve">    </v>
          </cell>
          <cell r="I1093" t="str">
            <v xml:space="preserve">     </v>
          </cell>
          <cell r="J1093" t="str">
            <v xml:space="preserve">    </v>
          </cell>
          <cell r="K1093" t="str">
            <v xml:space="preserve">     </v>
          </cell>
          <cell r="L1093" t="str">
            <v xml:space="preserve">    </v>
          </cell>
          <cell r="M1093">
            <v>1.02</v>
          </cell>
          <cell r="N1093">
            <v>921</v>
          </cell>
          <cell r="O1093">
            <v>1.18</v>
          </cell>
          <cell r="P1093">
            <v>835</v>
          </cell>
          <cell r="Q1093">
            <v>1.01</v>
          </cell>
          <cell r="R1093">
            <v>632</v>
          </cell>
          <cell r="S1093">
            <v>6.62</v>
          </cell>
          <cell r="T1093">
            <v>971</v>
          </cell>
          <cell r="U1093">
            <v>50</v>
          </cell>
          <cell r="V1093" t="str">
            <v xml:space="preserve">      </v>
          </cell>
          <cell r="W1093" t="str">
            <v xml:space="preserve">      </v>
          </cell>
          <cell r="X1093">
            <v>3</v>
          </cell>
          <cell r="Y1093">
            <v>-3</v>
          </cell>
          <cell r="Z1093">
            <v>83</v>
          </cell>
          <cell r="AA1093">
            <v>-3.36</v>
          </cell>
          <cell r="AB1093">
            <v>-11.15</v>
          </cell>
        </row>
        <row r="1094">
          <cell r="B1094">
            <v>4624</v>
          </cell>
          <cell r="C1094" t="str">
            <v xml:space="preserve">AIRE COMPRIMIDO IN.IBERIA       </v>
          </cell>
          <cell r="D1094">
            <v>1.6727000000000001</v>
          </cell>
          <cell r="E1094" t="str">
            <v xml:space="preserve">     </v>
          </cell>
          <cell r="F1094" t="str">
            <v xml:space="preserve">    </v>
          </cell>
          <cell r="G1094" t="str">
            <v xml:space="preserve">     </v>
          </cell>
          <cell r="H1094" t="str">
            <v xml:space="preserve">    </v>
          </cell>
          <cell r="I1094" t="str">
            <v xml:space="preserve">     </v>
          </cell>
          <cell r="J1094" t="str">
            <v xml:space="preserve">    </v>
          </cell>
          <cell r="K1094" t="str">
            <v xml:space="preserve">     </v>
          </cell>
          <cell r="L1094" t="str">
            <v xml:space="preserve">    </v>
          </cell>
          <cell r="M1094">
            <v>0.92</v>
          </cell>
          <cell r="N1094">
            <v>936</v>
          </cell>
          <cell r="O1094">
            <v>0.26</v>
          </cell>
          <cell r="P1094">
            <v>1072</v>
          </cell>
          <cell r="Q1094">
            <v>-0.12</v>
          </cell>
          <cell r="R1094">
            <v>1053</v>
          </cell>
          <cell r="S1094">
            <v>6.28</v>
          </cell>
          <cell r="T1094">
            <v>1068</v>
          </cell>
          <cell r="U1094">
            <v>122</v>
          </cell>
          <cell r="V1094">
            <v>3</v>
          </cell>
          <cell r="W1094">
            <v>41</v>
          </cell>
          <cell r="X1094">
            <v>4</v>
          </cell>
          <cell r="Y1094">
            <v>37</v>
          </cell>
          <cell r="Z1094">
            <v>964</v>
          </cell>
          <cell r="AA1094">
            <v>2.5099999999999998</v>
          </cell>
          <cell r="AB1094">
            <v>6.22</v>
          </cell>
        </row>
        <row r="1095">
          <cell r="B1095">
            <v>4530</v>
          </cell>
          <cell r="C1095" t="str">
            <v xml:space="preserve">EMPR.PROV.AGUAS CORDOBA         </v>
          </cell>
          <cell r="D1095">
            <v>1.8055000000000001</v>
          </cell>
          <cell r="E1095" t="str">
            <v xml:space="preserve">     </v>
          </cell>
          <cell r="F1095" t="str">
            <v xml:space="preserve">    </v>
          </cell>
          <cell r="G1095" t="str">
            <v xml:space="preserve">     </v>
          </cell>
          <cell r="H1095" t="str">
            <v xml:space="preserve">    </v>
          </cell>
          <cell r="I1095" t="str">
            <v xml:space="preserve">     </v>
          </cell>
          <cell r="J1095" t="str">
            <v xml:space="preserve">    </v>
          </cell>
          <cell r="K1095" t="str">
            <v xml:space="preserve">     </v>
          </cell>
          <cell r="L1095" t="str">
            <v xml:space="preserve">    </v>
          </cell>
          <cell r="M1095">
            <v>0.9</v>
          </cell>
          <cell r="N1095">
            <v>941</v>
          </cell>
          <cell r="O1095">
            <v>0.1</v>
          </cell>
          <cell r="P1095">
            <v>1086</v>
          </cell>
          <cell r="Q1095">
            <v>-0.37</v>
          </cell>
          <cell r="R1095">
            <v>1105</v>
          </cell>
          <cell r="S1095">
            <v>6.48</v>
          </cell>
          <cell r="T1095">
            <v>1012</v>
          </cell>
          <cell r="U1095">
            <v>380</v>
          </cell>
          <cell r="V1095">
            <v>14</v>
          </cell>
          <cell r="W1095">
            <v>292</v>
          </cell>
          <cell r="X1095">
            <v>117</v>
          </cell>
          <cell r="Y1095">
            <v>175</v>
          </cell>
          <cell r="Z1095">
            <v>1617</v>
          </cell>
          <cell r="AA1095">
            <v>13.52</v>
          </cell>
          <cell r="AB1095">
            <v>13.74</v>
          </cell>
        </row>
        <row r="1096">
          <cell r="B1096">
            <v>4365</v>
          </cell>
          <cell r="C1096" t="str">
            <v xml:space="preserve">SOCELEC                         </v>
          </cell>
          <cell r="D1096">
            <v>29.511600000000001</v>
          </cell>
          <cell r="E1096" t="str">
            <v xml:space="preserve">     </v>
          </cell>
          <cell r="F1096" t="str">
            <v xml:space="preserve">    </v>
          </cell>
          <cell r="G1096" t="str">
            <v xml:space="preserve">     </v>
          </cell>
          <cell r="H1096" t="str">
            <v xml:space="preserve">    </v>
          </cell>
          <cell r="I1096" t="str">
            <v xml:space="preserve">     </v>
          </cell>
          <cell r="J1096" t="str">
            <v xml:space="preserve">    </v>
          </cell>
          <cell r="K1096" t="str">
            <v xml:space="preserve">     </v>
          </cell>
          <cell r="L1096" t="str">
            <v xml:space="preserve">    </v>
          </cell>
          <cell r="M1096">
            <v>0.82</v>
          </cell>
          <cell r="N1096">
            <v>955</v>
          </cell>
          <cell r="O1096">
            <v>0.12</v>
          </cell>
          <cell r="P1096">
            <v>1082</v>
          </cell>
          <cell r="Q1096">
            <v>-0.34</v>
          </cell>
          <cell r="R1096">
            <v>1097</v>
          </cell>
          <cell r="S1096">
            <v>6.18</v>
          </cell>
          <cell r="T1096">
            <v>1084</v>
          </cell>
          <cell r="U1096">
            <v>176</v>
          </cell>
          <cell r="V1096">
            <v>1</v>
          </cell>
          <cell r="W1096">
            <v>110</v>
          </cell>
          <cell r="X1096">
            <v>2</v>
          </cell>
          <cell r="Y1096">
            <v>108</v>
          </cell>
          <cell r="Z1096">
            <v>2069</v>
          </cell>
          <cell r="AA1096">
            <v>4.0199999999999996</v>
          </cell>
          <cell r="AB1096">
            <v>8.56</v>
          </cell>
        </row>
        <row r="1097">
          <cell r="B1097">
            <v>4386</v>
          </cell>
          <cell r="C1097" t="str">
            <v xml:space="preserve">AYTO.DE RONDA                   </v>
          </cell>
          <cell r="D1097">
            <v>12.7377</v>
          </cell>
          <cell r="E1097" t="str">
            <v xml:space="preserve">     </v>
          </cell>
          <cell r="F1097" t="str">
            <v xml:space="preserve">    </v>
          </cell>
          <cell r="G1097" t="str">
            <v xml:space="preserve">     </v>
          </cell>
          <cell r="H1097" t="str">
            <v xml:space="preserve">    </v>
          </cell>
          <cell r="I1097" t="str">
            <v xml:space="preserve">     </v>
          </cell>
          <cell r="J1097" t="str">
            <v xml:space="preserve">    </v>
          </cell>
          <cell r="K1097" t="str">
            <v xml:space="preserve">     </v>
          </cell>
          <cell r="L1097" t="str">
            <v xml:space="preserve">    </v>
          </cell>
          <cell r="M1097">
            <v>0.77</v>
          </cell>
          <cell r="N1097">
            <v>968</v>
          </cell>
          <cell r="O1097">
            <v>0.11</v>
          </cell>
          <cell r="P1097">
            <v>1084</v>
          </cell>
          <cell r="Q1097">
            <v>-1.1000000000000001</v>
          </cell>
          <cell r="R1097">
            <v>1161</v>
          </cell>
          <cell r="S1097">
            <v>6.06</v>
          </cell>
          <cell r="T1097">
            <v>1098</v>
          </cell>
          <cell r="U1097">
            <v>167</v>
          </cell>
          <cell r="V1097" t="str">
            <v xml:space="preserve">      </v>
          </cell>
          <cell r="W1097" t="str">
            <v xml:space="preserve">      </v>
          </cell>
          <cell r="X1097" t="str">
            <v xml:space="preserve">      </v>
          </cell>
          <cell r="Y1097" t="str">
            <v xml:space="preserve">      </v>
          </cell>
          <cell r="Z1097">
            <v>40</v>
          </cell>
          <cell r="AA1097">
            <v>-0.75</v>
          </cell>
          <cell r="AB1097">
            <v>0.23</v>
          </cell>
        </row>
        <row r="1098">
          <cell r="B1098">
            <v>3340</v>
          </cell>
          <cell r="C1098" t="str">
            <v xml:space="preserve">CB AMBICION FLEX.EMPRESA        </v>
          </cell>
          <cell r="D1098">
            <v>11.5928</v>
          </cell>
          <cell r="E1098" t="str">
            <v xml:space="preserve">     </v>
          </cell>
          <cell r="F1098" t="str">
            <v xml:space="preserve">    </v>
          </cell>
          <cell r="G1098" t="str">
            <v xml:space="preserve">     </v>
          </cell>
          <cell r="H1098" t="str">
            <v xml:space="preserve">    </v>
          </cell>
          <cell r="I1098" t="str">
            <v xml:space="preserve">     </v>
          </cell>
          <cell r="J1098" t="str">
            <v xml:space="preserve">    </v>
          </cell>
          <cell r="K1098" t="str">
            <v xml:space="preserve">     </v>
          </cell>
          <cell r="L1098" t="str">
            <v xml:space="preserve">    </v>
          </cell>
          <cell r="M1098">
            <v>0.76</v>
          </cell>
          <cell r="N1098">
            <v>969</v>
          </cell>
          <cell r="O1098">
            <v>0.87</v>
          </cell>
          <cell r="P1098">
            <v>919</v>
          </cell>
          <cell r="Q1098">
            <v>-7.0000000000000007E-2</v>
          </cell>
          <cell r="R1098">
            <v>1035</v>
          </cell>
          <cell r="S1098">
            <v>6.94</v>
          </cell>
          <cell r="T1098">
            <v>896</v>
          </cell>
          <cell r="U1098">
            <v>658</v>
          </cell>
          <cell r="V1098">
            <v>18</v>
          </cell>
          <cell r="W1098">
            <v>166</v>
          </cell>
          <cell r="X1098">
            <v>89</v>
          </cell>
          <cell r="Y1098">
            <v>77</v>
          </cell>
          <cell r="Z1098">
            <v>7340</v>
          </cell>
          <cell r="AA1098">
            <v>0.91</v>
          </cell>
          <cell r="AB1098">
            <v>2.2799999999999998</v>
          </cell>
        </row>
        <row r="1099">
          <cell r="B1099">
            <v>4495</v>
          </cell>
          <cell r="C1099" t="str">
            <v xml:space="preserve">BANDAI                          </v>
          </cell>
          <cell r="D1099">
            <v>29.5886</v>
          </cell>
          <cell r="E1099" t="str">
            <v xml:space="preserve">     </v>
          </cell>
          <cell r="F1099" t="str">
            <v xml:space="preserve">    </v>
          </cell>
          <cell r="G1099" t="str">
            <v xml:space="preserve">     </v>
          </cell>
          <cell r="H1099" t="str">
            <v xml:space="preserve">    </v>
          </cell>
          <cell r="I1099" t="str">
            <v xml:space="preserve">     </v>
          </cell>
          <cell r="J1099" t="str">
            <v xml:space="preserve">    </v>
          </cell>
          <cell r="K1099" t="str">
            <v xml:space="preserve">     </v>
          </cell>
          <cell r="L1099" t="str">
            <v xml:space="preserve">    </v>
          </cell>
          <cell r="M1099">
            <v>0.75</v>
          </cell>
          <cell r="N1099">
            <v>973</v>
          </cell>
          <cell r="O1099">
            <v>0.01</v>
          </cell>
          <cell r="P1099">
            <v>1097</v>
          </cell>
          <cell r="Q1099">
            <v>-0.45</v>
          </cell>
          <cell r="R1099">
            <v>1115</v>
          </cell>
          <cell r="S1099">
            <v>6.06</v>
          </cell>
          <cell r="T1099">
            <v>1097</v>
          </cell>
          <cell r="U1099">
            <v>27</v>
          </cell>
          <cell r="V1099">
            <v>2</v>
          </cell>
          <cell r="W1099">
            <v>44</v>
          </cell>
          <cell r="X1099">
            <v>4</v>
          </cell>
          <cell r="Y1099">
            <v>40</v>
          </cell>
          <cell r="Z1099">
            <v>979</v>
          </cell>
          <cell r="AA1099">
            <v>2.84</v>
          </cell>
          <cell r="AB1099">
            <v>7.23</v>
          </cell>
        </row>
        <row r="1100">
          <cell r="B1100">
            <v>4553</v>
          </cell>
          <cell r="C1100" t="str">
            <v xml:space="preserve">AMBROSIO VELASCO                </v>
          </cell>
          <cell r="D1100">
            <v>1.6151</v>
          </cell>
          <cell r="E1100" t="str">
            <v xml:space="preserve">     </v>
          </cell>
          <cell r="F1100" t="str">
            <v xml:space="preserve">    </v>
          </cell>
          <cell r="G1100" t="str">
            <v xml:space="preserve">     </v>
          </cell>
          <cell r="H1100" t="str">
            <v xml:space="preserve">    </v>
          </cell>
          <cell r="I1100" t="str">
            <v xml:space="preserve">     </v>
          </cell>
          <cell r="J1100" t="str">
            <v xml:space="preserve">    </v>
          </cell>
          <cell r="K1100" t="str">
            <v xml:space="preserve">     </v>
          </cell>
          <cell r="L1100" t="str">
            <v xml:space="preserve">    </v>
          </cell>
          <cell r="M1100">
            <v>0.62</v>
          </cell>
          <cell r="N1100">
            <v>990</v>
          </cell>
          <cell r="O1100">
            <v>-7.0000000000000007E-2</v>
          </cell>
          <cell r="P1100">
            <v>1107</v>
          </cell>
          <cell r="Q1100">
            <v>-0.54</v>
          </cell>
          <cell r="R1100">
            <v>1127</v>
          </cell>
          <cell r="S1100">
            <v>5.96</v>
          </cell>
          <cell r="T1100">
            <v>1113</v>
          </cell>
          <cell r="U1100">
            <v>14</v>
          </cell>
          <cell r="V1100" t="str">
            <v xml:space="preserve">      </v>
          </cell>
          <cell r="W1100">
            <v>13</v>
          </cell>
          <cell r="X1100" t="str">
            <v xml:space="preserve">      </v>
          </cell>
          <cell r="Y1100">
            <v>13</v>
          </cell>
          <cell r="Z1100">
            <v>385</v>
          </cell>
          <cell r="AA1100">
            <v>2.5099999999999998</v>
          </cell>
          <cell r="AB1100">
            <v>6.54</v>
          </cell>
        </row>
        <row r="1101">
          <cell r="B1101">
            <v>4489</v>
          </cell>
          <cell r="C1101" t="str">
            <v xml:space="preserve">BK EMPRESAS II                  </v>
          </cell>
          <cell r="D1101">
            <v>7.194</v>
          </cell>
          <cell r="E1101" t="str">
            <v xml:space="preserve">     </v>
          </cell>
          <cell r="F1101" t="str">
            <v xml:space="preserve">    </v>
          </cell>
          <cell r="G1101" t="str">
            <v xml:space="preserve">     </v>
          </cell>
          <cell r="H1101" t="str">
            <v xml:space="preserve">    </v>
          </cell>
          <cell r="I1101" t="str">
            <v xml:space="preserve">     </v>
          </cell>
          <cell r="J1101" t="str">
            <v xml:space="preserve">    </v>
          </cell>
          <cell r="K1101" t="str">
            <v xml:space="preserve">     </v>
          </cell>
          <cell r="L1101" t="str">
            <v xml:space="preserve">    </v>
          </cell>
          <cell r="M1101">
            <v>0.36</v>
          </cell>
          <cell r="N1101">
            <v>1005</v>
          </cell>
          <cell r="O1101">
            <v>1.1399999999999999</v>
          </cell>
          <cell r="P1101">
            <v>842</v>
          </cell>
          <cell r="Q1101">
            <v>1.17</v>
          </cell>
          <cell r="R1101">
            <v>551</v>
          </cell>
          <cell r="S1101">
            <v>4.88</v>
          </cell>
          <cell r="T1101">
            <v>1223</v>
          </cell>
          <cell r="U1101">
            <v>673</v>
          </cell>
          <cell r="V1101" t="str">
            <v xml:space="preserve">      </v>
          </cell>
          <cell r="W1101">
            <v>293</v>
          </cell>
          <cell r="X1101" t="str">
            <v xml:space="preserve">      </v>
          </cell>
          <cell r="Y1101">
            <v>293</v>
          </cell>
          <cell r="Z1101">
            <v>4476</v>
          </cell>
          <cell r="AA1101">
            <v>4.2300000000000004</v>
          </cell>
          <cell r="AB1101">
            <v>8.57</v>
          </cell>
        </row>
        <row r="1102">
          <cell r="B1102">
            <v>4496</v>
          </cell>
          <cell r="C1102" t="str">
            <v xml:space="preserve">UNED MALAGA                     </v>
          </cell>
          <cell r="D1102">
            <v>12.182600000000001</v>
          </cell>
          <cell r="E1102" t="str">
            <v xml:space="preserve">     </v>
          </cell>
          <cell r="F1102" t="str">
            <v xml:space="preserve">    </v>
          </cell>
          <cell r="G1102" t="str">
            <v xml:space="preserve">     </v>
          </cell>
          <cell r="H1102" t="str">
            <v xml:space="preserve">    </v>
          </cell>
          <cell r="I1102" t="str">
            <v xml:space="preserve">     </v>
          </cell>
          <cell r="J1102" t="str">
            <v xml:space="preserve">    </v>
          </cell>
          <cell r="K1102" t="str">
            <v xml:space="preserve">     </v>
          </cell>
          <cell r="L1102" t="str">
            <v xml:space="preserve">    </v>
          </cell>
          <cell r="M1102">
            <v>0.21</v>
          </cell>
          <cell r="N1102">
            <v>1016</v>
          </cell>
          <cell r="O1102">
            <v>-0.42</v>
          </cell>
          <cell r="P1102">
            <v>1127</v>
          </cell>
          <cell r="Q1102">
            <v>-1.43</v>
          </cell>
          <cell r="R1102">
            <v>1173</v>
          </cell>
          <cell r="S1102">
            <v>6.97</v>
          </cell>
          <cell r="T1102">
            <v>892</v>
          </cell>
          <cell r="U1102">
            <v>14</v>
          </cell>
          <cell r="V1102" t="str">
            <v xml:space="preserve">      </v>
          </cell>
          <cell r="W1102" t="str">
            <v xml:space="preserve">      </v>
          </cell>
          <cell r="X1102" t="str">
            <v xml:space="preserve">      </v>
          </cell>
          <cell r="Y1102" t="str">
            <v xml:space="preserve">      </v>
          </cell>
          <cell r="Z1102">
            <v>24</v>
          </cell>
          <cell r="AA1102">
            <v>0.47</v>
          </cell>
          <cell r="AB1102">
            <v>2.39</v>
          </cell>
        </row>
        <row r="1103">
          <cell r="B1103">
            <v>9153</v>
          </cell>
          <cell r="C1103" t="str">
            <v xml:space="preserve">PLAN 3091 (2)                   </v>
          </cell>
          <cell r="D1103">
            <v>1.2411000000000001</v>
          </cell>
          <cell r="E1103" t="str">
            <v xml:space="preserve">     </v>
          </cell>
          <cell r="F1103" t="str">
            <v xml:space="preserve">    </v>
          </cell>
          <cell r="G1103" t="str">
            <v xml:space="preserve">     </v>
          </cell>
          <cell r="H1103" t="str">
            <v xml:space="preserve">    </v>
          </cell>
          <cell r="I1103" t="str">
            <v xml:space="preserve">     </v>
          </cell>
          <cell r="J1103" t="str">
            <v xml:space="preserve">    </v>
          </cell>
          <cell r="K1103" t="str">
            <v xml:space="preserve">     </v>
          </cell>
          <cell r="L1103" t="str">
            <v xml:space="preserve">    </v>
          </cell>
          <cell r="M1103">
            <v>0.17</v>
          </cell>
          <cell r="N1103">
            <v>1018</v>
          </cell>
          <cell r="O1103">
            <v>0.06</v>
          </cell>
          <cell r="P1103">
            <v>1090</v>
          </cell>
          <cell r="Q1103">
            <v>-0.34</v>
          </cell>
          <cell r="R1103">
            <v>1096</v>
          </cell>
          <cell r="S1103">
            <v>7.13</v>
          </cell>
          <cell r="T1103">
            <v>819</v>
          </cell>
          <cell r="U1103">
            <v>89</v>
          </cell>
          <cell r="V1103">
            <v>1</v>
          </cell>
          <cell r="W1103">
            <v>35</v>
          </cell>
          <cell r="X1103">
            <v>4</v>
          </cell>
          <cell r="Y1103">
            <v>31</v>
          </cell>
          <cell r="Z1103">
            <v>1644</v>
          </cell>
          <cell r="AA1103">
            <v>23.26</v>
          </cell>
          <cell r="AB1103">
            <v>26.09</v>
          </cell>
        </row>
        <row r="1104">
          <cell r="B1104">
            <v>9936</v>
          </cell>
          <cell r="C1104" t="str">
            <v xml:space="preserve">THERMO FISHER 2                 </v>
          </cell>
          <cell r="D1104">
            <v>17.931799999999999</v>
          </cell>
          <cell r="E1104" t="str">
            <v xml:space="preserve">     </v>
          </cell>
          <cell r="F1104" t="str">
            <v xml:space="preserve">    </v>
          </cell>
          <cell r="G1104" t="str">
            <v xml:space="preserve">     </v>
          </cell>
          <cell r="H1104" t="str">
            <v xml:space="preserve">    </v>
          </cell>
          <cell r="I1104" t="str">
            <v xml:space="preserve">     </v>
          </cell>
          <cell r="J1104" t="str">
            <v xml:space="preserve">    </v>
          </cell>
          <cell r="K1104" t="str">
            <v xml:space="preserve">     </v>
          </cell>
          <cell r="L1104" t="str">
            <v xml:space="preserve">    </v>
          </cell>
          <cell r="M1104" t="str">
            <v xml:space="preserve">     </v>
          </cell>
          <cell r="N1104" t="str">
            <v xml:space="preserve">    </v>
          </cell>
          <cell r="O1104">
            <v>10.95</v>
          </cell>
          <cell r="P1104">
            <v>1</v>
          </cell>
          <cell r="Q1104">
            <v>9.58</v>
          </cell>
          <cell r="R1104">
            <v>1</v>
          </cell>
          <cell r="S1104">
            <v>21.51</v>
          </cell>
          <cell r="T1104">
            <v>6</v>
          </cell>
          <cell r="U1104">
            <v>915</v>
          </cell>
          <cell r="V1104" t="str">
            <v xml:space="preserve">      </v>
          </cell>
          <cell r="W1104">
            <v>273</v>
          </cell>
          <cell r="X1104" t="str">
            <v xml:space="preserve">      </v>
          </cell>
          <cell r="Y1104">
            <v>273</v>
          </cell>
          <cell r="Z1104">
            <v>2176</v>
          </cell>
          <cell r="AA1104">
            <v>10.91</v>
          </cell>
          <cell r="AB1104">
            <v>12.48</v>
          </cell>
        </row>
        <row r="1105">
          <cell r="B1105">
            <v>9065</v>
          </cell>
          <cell r="C1105" t="str">
            <v xml:space="preserve">SCHRODER INV.MANAG.LIM.2        </v>
          </cell>
          <cell r="D1105">
            <v>17.357099999999999</v>
          </cell>
          <cell r="E1105" t="str">
            <v xml:space="preserve">     </v>
          </cell>
          <cell r="F1105" t="str">
            <v xml:space="preserve">    </v>
          </cell>
          <cell r="G1105" t="str">
            <v xml:space="preserve">     </v>
          </cell>
          <cell r="H1105" t="str">
            <v xml:space="preserve">    </v>
          </cell>
          <cell r="I1105" t="str">
            <v xml:space="preserve">     </v>
          </cell>
          <cell r="J1105" t="str">
            <v xml:space="preserve">    </v>
          </cell>
          <cell r="K1105" t="str">
            <v xml:space="preserve">     </v>
          </cell>
          <cell r="L1105" t="str">
            <v xml:space="preserve">    </v>
          </cell>
          <cell r="M1105" t="str">
            <v xml:space="preserve">     </v>
          </cell>
          <cell r="N1105" t="str">
            <v xml:space="preserve">    </v>
          </cell>
          <cell r="O1105">
            <v>10.41</v>
          </cell>
          <cell r="P1105">
            <v>2</v>
          </cell>
          <cell r="Q1105">
            <v>9.06</v>
          </cell>
          <cell r="R1105">
            <v>2</v>
          </cell>
          <cell r="S1105">
            <v>20.94</v>
          </cell>
          <cell r="T1105">
            <v>10</v>
          </cell>
          <cell r="U1105">
            <v>18</v>
          </cell>
          <cell r="V1105" t="str">
            <v xml:space="preserve">      </v>
          </cell>
          <cell r="W1105" t="str">
            <v xml:space="preserve">      </v>
          </cell>
          <cell r="X1105" t="str">
            <v xml:space="preserve">      </v>
          </cell>
          <cell r="Y1105" t="str">
            <v xml:space="preserve">      </v>
          </cell>
          <cell r="Z1105">
            <v>833</v>
          </cell>
          <cell r="AA1105">
            <v>4.09</v>
          </cell>
          <cell r="AB1105">
            <v>2.33</v>
          </cell>
        </row>
        <row r="1106">
          <cell r="B1106">
            <v>9824</v>
          </cell>
          <cell r="C1106" t="str">
            <v xml:space="preserve">PLAN 3106                       </v>
          </cell>
          <cell r="D1106">
            <v>28.471299999999999</v>
          </cell>
          <cell r="E1106" t="str">
            <v xml:space="preserve">     </v>
          </cell>
          <cell r="F1106" t="str">
            <v xml:space="preserve">    </v>
          </cell>
          <cell r="G1106" t="str">
            <v xml:space="preserve">     </v>
          </cell>
          <cell r="H1106" t="str">
            <v xml:space="preserve">    </v>
          </cell>
          <cell r="I1106" t="str">
            <v xml:space="preserve">     </v>
          </cell>
          <cell r="J1106" t="str">
            <v xml:space="preserve">    </v>
          </cell>
          <cell r="K1106" t="str">
            <v xml:space="preserve">     </v>
          </cell>
          <cell r="L1106" t="str">
            <v xml:space="preserve">    </v>
          </cell>
          <cell r="M1106" t="str">
            <v xml:space="preserve">     </v>
          </cell>
          <cell r="N1106" t="str">
            <v xml:space="preserve">    </v>
          </cell>
          <cell r="O1106">
            <v>6.53</v>
          </cell>
          <cell r="P1106">
            <v>6</v>
          </cell>
          <cell r="Q1106">
            <v>5.01</v>
          </cell>
          <cell r="R1106">
            <v>12</v>
          </cell>
          <cell r="S1106">
            <v>12.83</v>
          </cell>
          <cell r="T1106">
            <v>33</v>
          </cell>
          <cell r="U1106">
            <v>63</v>
          </cell>
          <cell r="V1106" t="str">
            <v xml:space="preserve">      </v>
          </cell>
          <cell r="W1106">
            <v>164</v>
          </cell>
          <cell r="X1106" t="str">
            <v xml:space="preserve">      </v>
          </cell>
          <cell r="Y1106">
            <v>164</v>
          </cell>
          <cell r="Z1106">
            <v>2189</v>
          </cell>
          <cell r="AA1106">
            <v>-9.39</v>
          </cell>
          <cell r="AB1106">
            <v>3.16</v>
          </cell>
        </row>
        <row r="1107">
          <cell r="B1107">
            <v>9924</v>
          </cell>
          <cell r="C1107" t="str">
            <v xml:space="preserve">PLAN 3096                       </v>
          </cell>
          <cell r="D1107">
            <v>2.1732</v>
          </cell>
          <cell r="E1107" t="str">
            <v xml:space="preserve">     </v>
          </cell>
          <cell r="F1107" t="str">
            <v xml:space="preserve">    </v>
          </cell>
          <cell r="G1107" t="str">
            <v xml:space="preserve">     </v>
          </cell>
          <cell r="H1107" t="str">
            <v xml:space="preserve">    </v>
          </cell>
          <cell r="I1107" t="str">
            <v xml:space="preserve">     </v>
          </cell>
          <cell r="J1107" t="str">
            <v xml:space="preserve">    </v>
          </cell>
          <cell r="K1107" t="str">
            <v xml:space="preserve">     </v>
          </cell>
          <cell r="L1107" t="str">
            <v xml:space="preserve">    </v>
          </cell>
          <cell r="M1107" t="str">
            <v xml:space="preserve">     </v>
          </cell>
          <cell r="N1107" t="str">
            <v xml:space="preserve">    </v>
          </cell>
          <cell r="O1107">
            <v>6.46</v>
          </cell>
          <cell r="P1107">
            <v>9</v>
          </cell>
          <cell r="Q1107">
            <v>5</v>
          </cell>
          <cell r="R1107">
            <v>16</v>
          </cell>
          <cell r="S1107">
            <v>12.76</v>
          </cell>
          <cell r="T1107">
            <v>35</v>
          </cell>
          <cell r="U1107">
            <v>214</v>
          </cell>
          <cell r="V1107" t="str">
            <v xml:space="preserve">      </v>
          </cell>
          <cell r="W1107">
            <v>220</v>
          </cell>
          <cell r="X1107" t="str">
            <v xml:space="preserve">      </v>
          </cell>
          <cell r="Y1107">
            <v>220</v>
          </cell>
          <cell r="Z1107">
            <v>3394</v>
          </cell>
          <cell r="AA1107">
            <v>1.46</v>
          </cell>
          <cell r="AB1107">
            <v>12.05</v>
          </cell>
        </row>
        <row r="1108">
          <cell r="B1108">
            <v>5256</v>
          </cell>
          <cell r="C1108" t="str">
            <v xml:space="preserve">VICTORIA AM                     </v>
          </cell>
          <cell r="D1108">
            <v>2.4620000000000002</v>
          </cell>
          <cell r="E1108" t="str">
            <v xml:space="preserve">     </v>
          </cell>
          <cell r="F1108" t="str">
            <v xml:space="preserve">    </v>
          </cell>
          <cell r="G1108" t="str">
            <v xml:space="preserve">     </v>
          </cell>
          <cell r="H1108" t="str">
            <v xml:space="preserve">    </v>
          </cell>
          <cell r="I1108" t="str">
            <v xml:space="preserve">     </v>
          </cell>
          <cell r="J1108" t="str">
            <v xml:space="preserve">    </v>
          </cell>
          <cell r="K1108" t="str">
            <v xml:space="preserve">     </v>
          </cell>
          <cell r="L1108" t="str">
            <v xml:space="preserve">    </v>
          </cell>
          <cell r="M1108" t="str">
            <v xml:space="preserve">     </v>
          </cell>
          <cell r="N1108" t="str">
            <v xml:space="preserve">    </v>
          </cell>
          <cell r="O1108">
            <v>6.28</v>
          </cell>
          <cell r="P1108">
            <v>11</v>
          </cell>
          <cell r="Q1108">
            <v>5.88</v>
          </cell>
          <cell r="R1108">
            <v>7</v>
          </cell>
          <cell r="S1108">
            <v>12.03</v>
          </cell>
          <cell r="T1108">
            <v>45</v>
          </cell>
          <cell r="U1108">
            <v>10</v>
          </cell>
          <cell r="V1108" t="str">
            <v xml:space="preserve">      </v>
          </cell>
          <cell r="W1108">
            <v>24</v>
          </cell>
          <cell r="X1108" t="str">
            <v xml:space="preserve">      </v>
          </cell>
          <cell r="Y1108">
            <v>24</v>
          </cell>
          <cell r="Z1108">
            <v>291</v>
          </cell>
          <cell r="AA1108">
            <v>7.17</v>
          </cell>
          <cell r="AB1108">
            <v>18.02</v>
          </cell>
        </row>
        <row r="1109">
          <cell r="B1109">
            <v>2305</v>
          </cell>
          <cell r="C1109" t="str">
            <v xml:space="preserve">REALIA BUSINESS                 </v>
          </cell>
          <cell r="D1109">
            <v>134.26220000000001</v>
          </cell>
          <cell r="E1109" t="str">
            <v xml:space="preserve">     </v>
          </cell>
          <cell r="F1109" t="str">
            <v xml:space="preserve">    </v>
          </cell>
          <cell r="G1109" t="str">
            <v xml:space="preserve">     </v>
          </cell>
          <cell r="H1109" t="str">
            <v xml:space="preserve">    </v>
          </cell>
          <cell r="I1109" t="str">
            <v xml:space="preserve">     </v>
          </cell>
          <cell r="J1109" t="str">
            <v xml:space="preserve">    </v>
          </cell>
          <cell r="K1109" t="str">
            <v xml:space="preserve">     </v>
          </cell>
          <cell r="L1109" t="str">
            <v xml:space="preserve">    </v>
          </cell>
          <cell r="M1109" t="str">
            <v xml:space="preserve">     </v>
          </cell>
          <cell r="N1109" t="str">
            <v xml:space="preserve">    </v>
          </cell>
          <cell r="O1109">
            <v>5.38</v>
          </cell>
          <cell r="P1109">
            <v>29</v>
          </cell>
          <cell r="Q1109">
            <v>3.83</v>
          </cell>
          <cell r="R1109">
            <v>35</v>
          </cell>
          <cell r="S1109">
            <v>11.26</v>
          </cell>
          <cell r="T1109">
            <v>60</v>
          </cell>
          <cell r="U1109">
            <v>97</v>
          </cell>
          <cell r="V1109">
            <v>5</v>
          </cell>
          <cell r="W1109">
            <v>117</v>
          </cell>
          <cell r="X1109">
            <v>25</v>
          </cell>
          <cell r="Y1109">
            <v>92</v>
          </cell>
          <cell r="Z1109">
            <v>7052</v>
          </cell>
          <cell r="AA1109">
            <v>2.19</v>
          </cell>
          <cell r="AB1109">
            <v>8.27</v>
          </cell>
        </row>
        <row r="1110">
          <cell r="B1110">
            <v>5101</v>
          </cell>
          <cell r="C1110" t="str">
            <v xml:space="preserve">EMPLEADOS EVO BANCO SAU         </v>
          </cell>
          <cell r="D1110">
            <v>14.6975</v>
          </cell>
          <cell r="E1110" t="str">
            <v xml:space="preserve">     </v>
          </cell>
          <cell r="F1110" t="str">
            <v xml:space="preserve">    </v>
          </cell>
          <cell r="G1110" t="str">
            <v xml:space="preserve">     </v>
          </cell>
          <cell r="H1110" t="str">
            <v xml:space="preserve">    </v>
          </cell>
          <cell r="I1110" t="str">
            <v xml:space="preserve">     </v>
          </cell>
          <cell r="J1110" t="str">
            <v xml:space="preserve">    </v>
          </cell>
          <cell r="K1110" t="str">
            <v xml:space="preserve">     </v>
          </cell>
          <cell r="L1110" t="str">
            <v xml:space="preserve">    </v>
          </cell>
          <cell r="M1110" t="str">
            <v xml:space="preserve">     </v>
          </cell>
          <cell r="N1110" t="str">
            <v xml:space="preserve">    </v>
          </cell>
          <cell r="O1110">
            <v>5.38</v>
          </cell>
          <cell r="P1110">
            <v>30</v>
          </cell>
          <cell r="Q1110">
            <v>3.85</v>
          </cell>
          <cell r="R1110">
            <v>33</v>
          </cell>
          <cell r="S1110">
            <v>11.26</v>
          </cell>
          <cell r="T1110">
            <v>62</v>
          </cell>
          <cell r="U1110">
            <v>230</v>
          </cell>
          <cell r="V1110">
            <v>4</v>
          </cell>
          <cell r="W1110">
            <v>155</v>
          </cell>
          <cell r="X1110">
            <v>3</v>
          </cell>
          <cell r="Y1110">
            <v>152</v>
          </cell>
          <cell r="Z1110">
            <v>4875</v>
          </cell>
          <cell r="AA1110">
            <v>2.88</v>
          </cell>
          <cell r="AB1110">
            <v>9.5399999999999991</v>
          </cell>
        </row>
        <row r="1111">
          <cell r="B1111">
            <v>5160</v>
          </cell>
          <cell r="C1111" t="str">
            <v xml:space="preserve">IATA ESPAÑA S.L.U.              </v>
          </cell>
          <cell r="D1111">
            <v>14.3744</v>
          </cell>
          <cell r="E1111" t="str">
            <v xml:space="preserve">     </v>
          </cell>
          <cell r="F1111" t="str">
            <v xml:space="preserve">    </v>
          </cell>
          <cell r="G1111" t="str">
            <v xml:space="preserve">     </v>
          </cell>
          <cell r="H1111" t="str">
            <v xml:space="preserve">    </v>
          </cell>
          <cell r="I1111" t="str">
            <v xml:space="preserve">     </v>
          </cell>
          <cell r="J1111" t="str">
            <v xml:space="preserve">    </v>
          </cell>
          <cell r="K1111" t="str">
            <v xml:space="preserve">     </v>
          </cell>
          <cell r="L1111" t="str">
            <v xml:space="preserve">    </v>
          </cell>
          <cell r="M1111" t="str">
            <v xml:space="preserve">     </v>
          </cell>
          <cell r="N1111" t="str">
            <v xml:space="preserve">    </v>
          </cell>
          <cell r="O1111">
            <v>5.27</v>
          </cell>
          <cell r="P1111">
            <v>39</v>
          </cell>
          <cell r="Q1111">
            <v>3.72</v>
          </cell>
          <cell r="R1111">
            <v>45</v>
          </cell>
          <cell r="S1111">
            <v>11.09</v>
          </cell>
          <cell r="T1111">
            <v>79</v>
          </cell>
          <cell r="U1111">
            <v>254</v>
          </cell>
          <cell r="V1111" t="str">
            <v xml:space="preserve">      </v>
          </cell>
          <cell r="W1111">
            <v>418</v>
          </cell>
          <cell r="X1111" t="str">
            <v xml:space="preserve">      </v>
          </cell>
          <cell r="Y1111">
            <v>418</v>
          </cell>
          <cell r="Z1111">
            <v>7973</v>
          </cell>
          <cell r="AA1111">
            <v>4.38</v>
          </cell>
          <cell r="AB1111">
            <v>12.84</v>
          </cell>
        </row>
        <row r="1112">
          <cell r="B1112">
            <v>5007</v>
          </cell>
          <cell r="C1112" t="str">
            <v xml:space="preserve">ANTICIPA REAL ESTATE            </v>
          </cell>
          <cell r="D1112">
            <v>8.6290999999999993</v>
          </cell>
          <cell r="E1112" t="str">
            <v xml:space="preserve">     </v>
          </cell>
          <cell r="F1112" t="str">
            <v xml:space="preserve">    </v>
          </cell>
          <cell r="G1112" t="str">
            <v xml:space="preserve">     </v>
          </cell>
          <cell r="H1112" t="str">
            <v xml:space="preserve">    </v>
          </cell>
          <cell r="I1112" t="str">
            <v xml:space="preserve">     </v>
          </cell>
          <cell r="J1112" t="str">
            <v xml:space="preserve">    </v>
          </cell>
          <cell r="K1112" t="str">
            <v xml:space="preserve">     </v>
          </cell>
          <cell r="L1112" t="str">
            <v xml:space="preserve">    </v>
          </cell>
          <cell r="M1112" t="str">
            <v xml:space="preserve">     </v>
          </cell>
          <cell r="N1112" t="str">
            <v xml:space="preserve">    </v>
          </cell>
          <cell r="O1112">
            <v>5.24</v>
          </cell>
          <cell r="P1112">
            <v>43</v>
          </cell>
          <cell r="Q1112">
            <v>3.68</v>
          </cell>
          <cell r="R1112">
            <v>50</v>
          </cell>
          <cell r="S1112">
            <v>11.06</v>
          </cell>
          <cell r="T1112">
            <v>82</v>
          </cell>
          <cell r="U1112">
            <v>107</v>
          </cell>
          <cell r="V1112">
            <v>1</v>
          </cell>
          <cell r="W1112">
            <v>28</v>
          </cell>
          <cell r="X1112" t="str">
            <v xml:space="preserve">      </v>
          </cell>
          <cell r="Y1112">
            <v>28</v>
          </cell>
          <cell r="Z1112">
            <v>3528</v>
          </cell>
          <cell r="AA1112">
            <v>0.42</v>
          </cell>
          <cell r="AB1112">
            <v>5.56</v>
          </cell>
        </row>
        <row r="1113">
          <cell r="B1113">
            <v>5284</v>
          </cell>
          <cell r="C1113" t="str">
            <v xml:space="preserve">ABELLO LINDE                    </v>
          </cell>
          <cell r="D1113">
            <v>13.1614</v>
          </cell>
          <cell r="E1113" t="str">
            <v xml:space="preserve">     </v>
          </cell>
          <cell r="F1113" t="str">
            <v xml:space="preserve">    </v>
          </cell>
          <cell r="G1113" t="str">
            <v xml:space="preserve">     </v>
          </cell>
          <cell r="H1113" t="str">
            <v xml:space="preserve">    </v>
          </cell>
          <cell r="I1113" t="str">
            <v xml:space="preserve">     </v>
          </cell>
          <cell r="J1113" t="str">
            <v xml:space="preserve">    </v>
          </cell>
          <cell r="K1113" t="str">
            <v xml:space="preserve">     </v>
          </cell>
          <cell r="L1113" t="str">
            <v xml:space="preserve">    </v>
          </cell>
          <cell r="M1113" t="str">
            <v xml:space="preserve">     </v>
          </cell>
          <cell r="N1113" t="str">
            <v xml:space="preserve">    </v>
          </cell>
          <cell r="O1113">
            <v>5.16</v>
          </cell>
          <cell r="P1113">
            <v>48</v>
          </cell>
          <cell r="Q1113">
            <v>3.61</v>
          </cell>
          <cell r="R1113">
            <v>55</v>
          </cell>
          <cell r="S1113">
            <v>10.79</v>
          </cell>
          <cell r="T1113">
            <v>92</v>
          </cell>
          <cell r="U1113">
            <v>481</v>
          </cell>
          <cell r="V1113">
            <v>3</v>
          </cell>
          <cell r="W1113">
            <v>6</v>
          </cell>
          <cell r="X1113">
            <v>4</v>
          </cell>
          <cell r="Y1113">
            <v>2</v>
          </cell>
          <cell r="Z1113">
            <v>3797</v>
          </cell>
          <cell r="AA1113">
            <v>1.18</v>
          </cell>
          <cell r="AB1113">
            <v>5.84</v>
          </cell>
        </row>
        <row r="1114">
          <cell r="B1114">
            <v>5002</v>
          </cell>
          <cell r="C1114" t="str">
            <v xml:space="preserve">UFINET TEL.SAU-UF.HOL.SLU       </v>
          </cell>
          <cell r="D1114">
            <v>15.1972</v>
          </cell>
          <cell r="E1114" t="str">
            <v xml:space="preserve">     </v>
          </cell>
          <cell r="F1114" t="str">
            <v xml:space="preserve">    </v>
          </cell>
          <cell r="G1114" t="str">
            <v xml:space="preserve">     </v>
          </cell>
          <cell r="H1114" t="str">
            <v xml:space="preserve">    </v>
          </cell>
          <cell r="I1114" t="str">
            <v xml:space="preserve">     </v>
          </cell>
          <cell r="J1114" t="str">
            <v xml:space="preserve">    </v>
          </cell>
          <cell r="K1114" t="str">
            <v xml:space="preserve">     </v>
          </cell>
          <cell r="L1114" t="str">
            <v xml:space="preserve">    </v>
          </cell>
          <cell r="M1114" t="str">
            <v xml:space="preserve">     </v>
          </cell>
          <cell r="N1114" t="str">
            <v xml:space="preserve">    </v>
          </cell>
          <cell r="O1114">
            <v>5.15</v>
          </cell>
          <cell r="P1114">
            <v>49</v>
          </cell>
          <cell r="Q1114">
            <v>3.53</v>
          </cell>
          <cell r="R1114">
            <v>57</v>
          </cell>
          <cell r="S1114">
            <v>10.77</v>
          </cell>
          <cell r="T1114">
            <v>94</v>
          </cell>
          <cell r="U1114">
            <v>168</v>
          </cell>
          <cell r="V1114">
            <v>6</v>
          </cell>
          <cell r="W1114">
            <v>187</v>
          </cell>
          <cell r="X1114">
            <v>14</v>
          </cell>
          <cell r="Y1114">
            <v>173</v>
          </cell>
          <cell r="Z1114">
            <v>3728</v>
          </cell>
          <cell r="AA1114">
            <v>-3.15</v>
          </cell>
          <cell r="AB1114">
            <v>-6.03</v>
          </cell>
        </row>
        <row r="1115">
          <cell r="B1115">
            <v>5296</v>
          </cell>
          <cell r="C1115" t="str">
            <v xml:space="preserve">UNIFET LATAM SLU                </v>
          </cell>
          <cell r="D1115">
            <v>13.8384</v>
          </cell>
          <cell r="E1115" t="str">
            <v xml:space="preserve">     </v>
          </cell>
          <cell r="F1115" t="str">
            <v xml:space="preserve">    </v>
          </cell>
          <cell r="G1115" t="str">
            <v xml:space="preserve">     </v>
          </cell>
          <cell r="H1115" t="str">
            <v xml:space="preserve">    </v>
          </cell>
          <cell r="I1115" t="str">
            <v xml:space="preserve">     </v>
          </cell>
          <cell r="J1115" t="str">
            <v xml:space="preserve">    </v>
          </cell>
          <cell r="K1115" t="str">
            <v xml:space="preserve">     </v>
          </cell>
          <cell r="L1115" t="str">
            <v xml:space="preserve">    </v>
          </cell>
          <cell r="M1115" t="str">
            <v xml:space="preserve">     </v>
          </cell>
          <cell r="N1115" t="str">
            <v xml:space="preserve">    </v>
          </cell>
          <cell r="O1115">
            <v>5.12</v>
          </cell>
          <cell r="P1115">
            <v>50</v>
          </cell>
          <cell r="Q1115">
            <v>3.48</v>
          </cell>
          <cell r="R1115">
            <v>59</v>
          </cell>
          <cell r="S1115">
            <v>11.15</v>
          </cell>
          <cell r="T1115">
            <v>73</v>
          </cell>
          <cell r="U1115">
            <v>34</v>
          </cell>
          <cell r="V1115" t="str">
            <v xml:space="preserve">      </v>
          </cell>
          <cell r="W1115">
            <v>51</v>
          </cell>
          <cell r="X1115" t="str">
            <v xml:space="preserve">      </v>
          </cell>
          <cell r="Y1115">
            <v>51</v>
          </cell>
          <cell r="Z1115">
            <v>1162</v>
          </cell>
          <cell r="AA1115">
            <v>3.96</v>
          </cell>
          <cell r="AB1115">
            <v>11.85</v>
          </cell>
        </row>
        <row r="1116">
          <cell r="B1116">
            <v>9428</v>
          </cell>
          <cell r="C1116" t="str">
            <v xml:space="preserve">PPPC CONJUNT EMPRESES           </v>
          </cell>
          <cell r="D1116">
            <v>18.224900000000002</v>
          </cell>
          <cell r="E1116" t="str">
            <v xml:space="preserve">     </v>
          </cell>
          <cell r="F1116" t="str">
            <v xml:space="preserve">    </v>
          </cell>
          <cell r="G1116" t="str">
            <v xml:space="preserve">     </v>
          </cell>
          <cell r="H1116" t="str">
            <v xml:space="preserve">    </v>
          </cell>
          <cell r="I1116" t="str">
            <v xml:space="preserve">     </v>
          </cell>
          <cell r="J1116" t="str">
            <v xml:space="preserve">    </v>
          </cell>
          <cell r="K1116" t="str">
            <v xml:space="preserve">     </v>
          </cell>
          <cell r="L1116" t="str">
            <v xml:space="preserve">    </v>
          </cell>
          <cell r="M1116" t="str">
            <v xml:space="preserve">     </v>
          </cell>
          <cell r="N1116" t="str">
            <v xml:space="preserve">    </v>
          </cell>
          <cell r="O1116">
            <v>4.92</v>
          </cell>
          <cell r="P1116">
            <v>54</v>
          </cell>
          <cell r="Q1116">
            <v>3.37</v>
          </cell>
          <cell r="R1116">
            <v>66</v>
          </cell>
          <cell r="S1116">
            <v>10.72</v>
          </cell>
          <cell r="T1116">
            <v>97</v>
          </cell>
          <cell r="U1116">
            <v>3514</v>
          </cell>
          <cell r="V1116">
            <v>16</v>
          </cell>
          <cell r="W1116">
            <v>2762</v>
          </cell>
          <cell r="X1116">
            <v>94</v>
          </cell>
          <cell r="Y1116">
            <v>2668</v>
          </cell>
          <cell r="Z1116">
            <v>30973</v>
          </cell>
          <cell r="AA1116">
            <v>6.93</v>
          </cell>
          <cell r="AB1116">
            <v>20.14</v>
          </cell>
        </row>
        <row r="1117">
          <cell r="B1117">
            <v>5003</v>
          </cell>
          <cell r="C1117" t="str">
            <v xml:space="preserve">MEDIOLANUM PP PROM.C            </v>
          </cell>
          <cell r="D1117">
            <v>14.5985</v>
          </cell>
          <cell r="E1117" t="str">
            <v xml:space="preserve">     </v>
          </cell>
          <cell r="F1117" t="str">
            <v xml:space="preserve">    </v>
          </cell>
          <cell r="G1117" t="str">
            <v xml:space="preserve">     </v>
          </cell>
          <cell r="H1117" t="str">
            <v xml:space="preserve">    </v>
          </cell>
          <cell r="I1117" t="str">
            <v xml:space="preserve">     </v>
          </cell>
          <cell r="J1117" t="str">
            <v xml:space="preserve">    </v>
          </cell>
          <cell r="K1117" t="str">
            <v xml:space="preserve">     </v>
          </cell>
          <cell r="L1117" t="str">
            <v xml:space="preserve">    </v>
          </cell>
          <cell r="M1117" t="str">
            <v xml:space="preserve">     </v>
          </cell>
          <cell r="N1117" t="str">
            <v xml:space="preserve">    </v>
          </cell>
          <cell r="O1117">
            <v>4.9000000000000004</v>
          </cell>
          <cell r="P1117">
            <v>55</v>
          </cell>
          <cell r="Q1117">
            <v>3.36</v>
          </cell>
          <cell r="R1117">
            <v>67</v>
          </cell>
          <cell r="S1117">
            <v>10.68</v>
          </cell>
          <cell r="T1117">
            <v>99</v>
          </cell>
          <cell r="U1117">
            <v>442</v>
          </cell>
          <cell r="V1117">
            <v>4</v>
          </cell>
          <cell r="W1117">
            <v>62</v>
          </cell>
          <cell r="X1117">
            <v>6</v>
          </cell>
          <cell r="Y1117">
            <v>56</v>
          </cell>
          <cell r="Z1117">
            <v>1673</v>
          </cell>
          <cell r="AA1117">
            <v>1.1599999999999999</v>
          </cell>
          <cell r="AB1117">
            <v>9.3699999999999992</v>
          </cell>
        </row>
        <row r="1118">
          <cell r="B1118">
            <v>8428</v>
          </cell>
          <cell r="C1118" t="str">
            <v xml:space="preserve">QUAKER CHEMICAL                 </v>
          </cell>
          <cell r="D1118">
            <v>20.901900000000001</v>
          </cell>
          <cell r="E1118" t="str">
            <v xml:space="preserve">     </v>
          </cell>
          <cell r="F1118" t="str">
            <v xml:space="preserve">    </v>
          </cell>
          <cell r="G1118" t="str">
            <v xml:space="preserve">     </v>
          </cell>
          <cell r="H1118" t="str">
            <v xml:space="preserve">    </v>
          </cell>
          <cell r="I1118" t="str">
            <v xml:space="preserve">     </v>
          </cell>
          <cell r="J1118" t="str">
            <v xml:space="preserve">    </v>
          </cell>
          <cell r="K1118" t="str">
            <v xml:space="preserve">     </v>
          </cell>
          <cell r="L1118" t="str">
            <v xml:space="preserve">    </v>
          </cell>
          <cell r="M1118" t="str">
            <v xml:space="preserve">     </v>
          </cell>
          <cell r="N1118" t="str">
            <v xml:space="preserve">    </v>
          </cell>
          <cell r="O1118">
            <v>4.83</v>
          </cell>
          <cell r="P1118">
            <v>57</v>
          </cell>
          <cell r="Q1118">
            <v>3.3</v>
          </cell>
          <cell r="R1118">
            <v>69</v>
          </cell>
          <cell r="S1118">
            <v>10.53</v>
          </cell>
          <cell r="T1118">
            <v>101</v>
          </cell>
          <cell r="U1118">
            <v>208</v>
          </cell>
          <cell r="V1118">
            <v>4</v>
          </cell>
          <cell r="W1118">
            <v>155</v>
          </cell>
          <cell r="X1118">
            <v>5</v>
          </cell>
          <cell r="Y1118">
            <v>150</v>
          </cell>
          <cell r="Z1118">
            <v>1766</v>
          </cell>
          <cell r="AA1118">
            <v>4.28</v>
          </cell>
          <cell r="AB1118">
            <v>12.89</v>
          </cell>
        </row>
        <row r="1119">
          <cell r="B1119">
            <v>5220</v>
          </cell>
          <cell r="C1119" t="str">
            <v xml:space="preserve">MICRO FOCUS                     </v>
          </cell>
          <cell r="D1119">
            <v>2.5423</v>
          </cell>
          <cell r="E1119" t="str">
            <v xml:space="preserve">     </v>
          </cell>
          <cell r="F1119" t="str">
            <v xml:space="preserve">    </v>
          </cell>
          <cell r="G1119" t="str">
            <v xml:space="preserve">     </v>
          </cell>
          <cell r="H1119" t="str">
            <v xml:space="preserve">    </v>
          </cell>
          <cell r="I1119" t="str">
            <v xml:space="preserve">     </v>
          </cell>
          <cell r="J1119" t="str">
            <v xml:space="preserve">    </v>
          </cell>
          <cell r="K1119" t="str">
            <v xml:space="preserve">     </v>
          </cell>
          <cell r="L1119" t="str">
            <v xml:space="preserve">    </v>
          </cell>
          <cell r="M1119" t="str">
            <v xml:space="preserve">     </v>
          </cell>
          <cell r="N1119" t="str">
            <v xml:space="preserve">    </v>
          </cell>
          <cell r="O1119">
            <v>4.75</v>
          </cell>
          <cell r="P1119">
            <v>59</v>
          </cell>
          <cell r="Q1119">
            <v>5</v>
          </cell>
          <cell r="R1119">
            <v>14</v>
          </cell>
          <cell r="S1119">
            <v>12.14</v>
          </cell>
          <cell r="T1119">
            <v>42</v>
          </cell>
          <cell r="U1119">
            <v>157</v>
          </cell>
          <cell r="V1119" t="str">
            <v xml:space="preserve">      </v>
          </cell>
          <cell r="W1119">
            <v>117</v>
          </cell>
          <cell r="X1119" t="str">
            <v xml:space="preserve">      </v>
          </cell>
          <cell r="Y1119">
            <v>117</v>
          </cell>
          <cell r="Z1119">
            <v>2764</v>
          </cell>
          <cell r="AA1119">
            <v>4.09</v>
          </cell>
          <cell r="AB1119">
            <v>12.75</v>
          </cell>
        </row>
        <row r="1120">
          <cell r="B1120">
            <v>9282</v>
          </cell>
          <cell r="C1120" t="str">
            <v xml:space="preserve">SUBPL.ASTRAZ.FAR.PL.GRUPO       </v>
          </cell>
          <cell r="D1120">
            <v>1.3244</v>
          </cell>
          <cell r="E1120" t="str">
            <v xml:space="preserve">     </v>
          </cell>
          <cell r="F1120" t="str">
            <v xml:space="preserve">    </v>
          </cell>
          <cell r="G1120" t="str">
            <v xml:space="preserve">     </v>
          </cell>
          <cell r="H1120" t="str">
            <v xml:space="preserve">    </v>
          </cell>
          <cell r="I1120" t="str">
            <v xml:space="preserve">     </v>
          </cell>
          <cell r="J1120" t="str">
            <v xml:space="preserve">    </v>
          </cell>
          <cell r="K1120" t="str">
            <v xml:space="preserve">     </v>
          </cell>
          <cell r="L1120" t="str">
            <v xml:space="preserve">    </v>
          </cell>
          <cell r="M1120" t="str">
            <v xml:space="preserve">     </v>
          </cell>
          <cell r="N1120" t="str">
            <v xml:space="preserve">    </v>
          </cell>
          <cell r="O1120">
            <v>4.7</v>
          </cell>
          <cell r="P1120">
            <v>60</v>
          </cell>
          <cell r="Q1120">
            <v>3.04</v>
          </cell>
          <cell r="R1120">
            <v>73</v>
          </cell>
          <cell r="S1120">
            <v>11.8</v>
          </cell>
          <cell r="T1120">
            <v>48</v>
          </cell>
          <cell r="U1120">
            <v>1273</v>
          </cell>
          <cell r="V1120">
            <v>1</v>
          </cell>
          <cell r="W1120">
            <v>1289</v>
          </cell>
          <cell r="X1120" t="str">
            <v xml:space="preserve">      </v>
          </cell>
          <cell r="Y1120">
            <v>1289</v>
          </cell>
          <cell r="Z1120">
            <v>13624</v>
          </cell>
          <cell r="AA1120">
            <v>7.38</v>
          </cell>
          <cell r="AB1120">
            <v>20.27</v>
          </cell>
        </row>
        <row r="1121">
          <cell r="B1121">
            <v>5275</v>
          </cell>
          <cell r="C1121" t="str">
            <v xml:space="preserve">PP PROM.CONJ.GRUPO RGA          </v>
          </cell>
          <cell r="D1121">
            <v>7.6810999999999998</v>
          </cell>
          <cell r="E1121" t="str">
            <v xml:space="preserve">     </v>
          </cell>
          <cell r="F1121" t="str">
            <v xml:space="preserve">    </v>
          </cell>
          <cell r="G1121" t="str">
            <v xml:space="preserve">     </v>
          </cell>
          <cell r="H1121" t="str">
            <v xml:space="preserve">    </v>
          </cell>
          <cell r="I1121" t="str">
            <v xml:space="preserve">     </v>
          </cell>
          <cell r="J1121" t="str">
            <v xml:space="preserve">    </v>
          </cell>
          <cell r="K1121" t="str">
            <v xml:space="preserve">     </v>
          </cell>
          <cell r="L1121" t="str">
            <v xml:space="preserve">    </v>
          </cell>
          <cell r="M1121" t="str">
            <v xml:space="preserve">     </v>
          </cell>
          <cell r="N1121" t="str">
            <v xml:space="preserve">    </v>
          </cell>
          <cell r="O1121">
            <v>3.99</v>
          </cell>
          <cell r="P1121">
            <v>85</v>
          </cell>
          <cell r="Q1121">
            <v>3.25</v>
          </cell>
          <cell r="R1121">
            <v>71</v>
          </cell>
          <cell r="S1121">
            <v>8.16</v>
          </cell>
          <cell r="T1121">
            <v>389</v>
          </cell>
          <cell r="U1121">
            <v>271</v>
          </cell>
          <cell r="V1121">
            <v>4</v>
          </cell>
          <cell r="W1121">
            <v>8</v>
          </cell>
          <cell r="X1121">
            <v>8</v>
          </cell>
          <cell r="Y1121" t="str">
            <v xml:space="preserve">      </v>
          </cell>
          <cell r="Z1121">
            <v>2253</v>
          </cell>
          <cell r="AA1121">
            <v>-0.63</v>
          </cell>
          <cell r="AB1121">
            <v>4.8600000000000003</v>
          </cell>
        </row>
        <row r="1122">
          <cell r="B1122">
            <v>5300</v>
          </cell>
          <cell r="C1122" t="str">
            <v xml:space="preserve">MV-5-012-0117                   </v>
          </cell>
          <cell r="D1122">
            <v>12.048400000000001</v>
          </cell>
          <cell r="E1122" t="str">
            <v xml:space="preserve">     </v>
          </cell>
          <cell r="F1122" t="str">
            <v xml:space="preserve">    </v>
          </cell>
          <cell r="G1122" t="str">
            <v xml:space="preserve">     </v>
          </cell>
          <cell r="H1122" t="str">
            <v xml:space="preserve">    </v>
          </cell>
          <cell r="I1122" t="str">
            <v xml:space="preserve">     </v>
          </cell>
          <cell r="J1122" t="str">
            <v xml:space="preserve">    </v>
          </cell>
          <cell r="K1122" t="str">
            <v xml:space="preserve">     </v>
          </cell>
          <cell r="L1122" t="str">
            <v xml:space="preserve">    </v>
          </cell>
          <cell r="M1122" t="str">
            <v xml:space="preserve">     </v>
          </cell>
          <cell r="N1122" t="str">
            <v xml:space="preserve">    </v>
          </cell>
          <cell r="O1122">
            <v>3.66</v>
          </cell>
          <cell r="P1122">
            <v>96</v>
          </cell>
          <cell r="Q1122">
            <v>2.79</v>
          </cell>
          <cell r="R1122">
            <v>89</v>
          </cell>
          <cell r="S1122">
            <v>10.74</v>
          </cell>
          <cell r="T1122">
            <v>96</v>
          </cell>
          <cell r="U1122">
            <v>42</v>
          </cell>
          <cell r="V1122">
            <v>2</v>
          </cell>
          <cell r="W1122">
            <v>50</v>
          </cell>
          <cell r="X1122">
            <v>3</v>
          </cell>
          <cell r="Y1122">
            <v>47</v>
          </cell>
          <cell r="Z1122">
            <v>1052</v>
          </cell>
          <cell r="AA1122">
            <v>4.04</v>
          </cell>
          <cell r="AB1122">
            <v>9.16</v>
          </cell>
        </row>
        <row r="1123">
          <cell r="B1123">
            <v>5015</v>
          </cell>
          <cell r="C1123" t="str">
            <v xml:space="preserve">ALCAT-LUCENT ENTERP.SPAIN       </v>
          </cell>
          <cell r="D1123">
            <v>12.502700000000001</v>
          </cell>
          <cell r="E1123" t="str">
            <v xml:space="preserve">     </v>
          </cell>
          <cell r="F1123" t="str">
            <v xml:space="preserve">    </v>
          </cell>
          <cell r="G1123" t="str">
            <v xml:space="preserve">     </v>
          </cell>
          <cell r="H1123" t="str">
            <v xml:space="preserve">    </v>
          </cell>
          <cell r="I1123" t="str">
            <v xml:space="preserve">     </v>
          </cell>
          <cell r="J1123" t="str">
            <v xml:space="preserve">    </v>
          </cell>
          <cell r="K1123" t="str">
            <v xml:space="preserve">     </v>
          </cell>
          <cell r="L1123" t="str">
            <v xml:space="preserve">    </v>
          </cell>
          <cell r="M1123" t="str">
            <v xml:space="preserve">     </v>
          </cell>
          <cell r="N1123" t="str">
            <v xml:space="preserve">    </v>
          </cell>
          <cell r="O1123">
            <v>3.47</v>
          </cell>
          <cell r="P1123">
            <v>109</v>
          </cell>
          <cell r="Q1123">
            <v>2.2999999999999998</v>
          </cell>
          <cell r="R1123">
            <v>119</v>
          </cell>
          <cell r="S1123">
            <v>8.7200000000000006</v>
          </cell>
          <cell r="T1123">
            <v>230</v>
          </cell>
          <cell r="U1123">
            <v>41</v>
          </cell>
          <cell r="V1123">
            <v>1</v>
          </cell>
          <cell r="W1123">
            <v>67</v>
          </cell>
          <cell r="X1123">
            <v>70</v>
          </cell>
          <cell r="Y1123">
            <v>-3</v>
          </cell>
          <cell r="Z1123">
            <v>3833</v>
          </cell>
          <cell r="AA1123">
            <v>2.0099999999999998</v>
          </cell>
          <cell r="AB1123">
            <v>4.38</v>
          </cell>
        </row>
        <row r="1124">
          <cell r="B1124">
            <v>5127</v>
          </cell>
          <cell r="C1124" t="str">
            <v xml:space="preserve">PPE PC BLUESUN                  </v>
          </cell>
          <cell r="D1124">
            <v>21.529199999999999</v>
          </cell>
          <cell r="E1124" t="str">
            <v xml:space="preserve">     </v>
          </cell>
          <cell r="F1124" t="str">
            <v xml:space="preserve">    </v>
          </cell>
          <cell r="G1124" t="str">
            <v xml:space="preserve">     </v>
          </cell>
          <cell r="H1124" t="str">
            <v xml:space="preserve">    </v>
          </cell>
          <cell r="I1124" t="str">
            <v xml:space="preserve">     </v>
          </cell>
          <cell r="J1124" t="str">
            <v xml:space="preserve">    </v>
          </cell>
          <cell r="K1124" t="str">
            <v xml:space="preserve">     </v>
          </cell>
          <cell r="L1124" t="str">
            <v xml:space="preserve">    </v>
          </cell>
          <cell r="M1124" t="str">
            <v xml:space="preserve">     </v>
          </cell>
          <cell r="N1124" t="str">
            <v xml:space="preserve">    </v>
          </cell>
          <cell r="O1124">
            <v>3.47</v>
          </cell>
          <cell r="P1124">
            <v>110</v>
          </cell>
          <cell r="Q1124">
            <v>2.75</v>
          </cell>
          <cell r="R1124">
            <v>90</v>
          </cell>
          <cell r="S1124">
            <v>11.2</v>
          </cell>
          <cell r="T1124">
            <v>68</v>
          </cell>
          <cell r="U1124">
            <v>412</v>
          </cell>
          <cell r="V1124">
            <v>1</v>
          </cell>
          <cell r="W1124">
            <v>324</v>
          </cell>
          <cell r="X1124">
            <v>86</v>
          </cell>
          <cell r="Y1124">
            <v>238</v>
          </cell>
          <cell r="Z1124">
            <v>9324</v>
          </cell>
          <cell r="AA1124">
            <v>2.2400000000000002</v>
          </cell>
          <cell r="AB1124">
            <v>9</v>
          </cell>
        </row>
        <row r="1125">
          <cell r="B1125">
            <v>5215</v>
          </cell>
          <cell r="C1125" t="str">
            <v xml:space="preserve">INDORAMA VENTURES QUIMICA       </v>
          </cell>
          <cell r="D1125">
            <v>12.139099999999999</v>
          </cell>
          <cell r="E1125" t="str">
            <v xml:space="preserve">     </v>
          </cell>
          <cell r="F1125" t="str">
            <v xml:space="preserve">    </v>
          </cell>
          <cell r="G1125" t="str">
            <v xml:space="preserve">     </v>
          </cell>
          <cell r="H1125" t="str">
            <v xml:space="preserve">    </v>
          </cell>
          <cell r="I1125" t="str">
            <v xml:space="preserve">     </v>
          </cell>
          <cell r="J1125" t="str">
            <v xml:space="preserve">    </v>
          </cell>
          <cell r="K1125" t="str">
            <v xml:space="preserve">     </v>
          </cell>
          <cell r="L1125" t="str">
            <v xml:space="preserve">    </v>
          </cell>
          <cell r="M1125" t="str">
            <v xml:space="preserve">     </v>
          </cell>
          <cell r="N1125" t="str">
            <v xml:space="preserve">    </v>
          </cell>
          <cell r="O1125">
            <v>3.33</v>
          </cell>
          <cell r="P1125">
            <v>127</v>
          </cell>
          <cell r="Q1125">
            <v>2.17</v>
          </cell>
          <cell r="R1125">
            <v>132</v>
          </cell>
          <cell r="S1125">
            <v>8.68</v>
          </cell>
          <cell r="T1125">
            <v>234</v>
          </cell>
          <cell r="U1125">
            <v>343</v>
          </cell>
          <cell r="V1125">
            <v>7</v>
          </cell>
          <cell r="W1125">
            <v>298</v>
          </cell>
          <cell r="X1125">
            <v>89</v>
          </cell>
          <cell r="Y1125">
            <v>209</v>
          </cell>
          <cell r="Z1125">
            <v>5007</v>
          </cell>
          <cell r="AA1125">
            <v>-3.46</v>
          </cell>
          <cell r="AB1125">
            <v>0.79</v>
          </cell>
        </row>
        <row r="1126">
          <cell r="B1126">
            <v>4773</v>
          </cell>
          <cell r="C1126" t="str">
            <v xml:space="preserve">KEM ONE HERNANI                 </v>
          </cell>
          <cell r="D1126">
            <v>14.021599999999999</v>
          </cell>
          <cell r="E1126" t="str">
            <v xml:space="preserve">     </v>
          </cell>
          <cell r="F1126" t="str">
            <v xml:space="preserve">    </v>
          </cell>
          <cell r="G1126" t="str">
            <v xml:space="preserve">     </v>
          </cell>
          <cell r="H1126" t="str">
            <v xml:space="preserve">    </v>
          </cell>
          <cell r="I1126" t="str">
            <v xml:space="preserve">     </v>
          </cell>
          <cell r="J1126" t="str">
            <v xml:space="preserve">    </v>
          </cell>
          <cell r="K1126" t="str">
            <v xml:space="preserve">     </v>
          </cell>
          <cell r="L1126" t="str">
            <v xml:space="preserve">    </v>
          </cell>
          <cell r="M1126" t="str">
            <v xml:space="preserve">     </v>
          </cell>
          <cell r="N1126" t="str">
            <v xml:space="preserve">    </v>
          </cell>
          <cell r="O1126">
            <v>3.11</v>
          </cell>
          <cell r="P1126">
            <v>143</v>
          </cell>
          <cell r="Q1126">
            <v>1.99</v>
          </cell>
          <cell r="R1126">
            <v>164</v>
          </cell>
          <cell r="S1126">
            <v>8.36</v>
          </cell>
          <cell r="T1126">
            <v>336</v>
          </cell>
          <cell r="U1126">
            <v>84</v>
          </cell>
          <cell r="V1126">
            <v>3</v>
          </cell>
          <cell r="W1126">
            <v>75</v>
          </cell>
          <cell r="X1126">
            <v>52</v>
          </cell>
          <cell r="Y1126">
            <v>23</v>
          </cell>
          <cell r="Z1126">
            <v>2137</v>
          </cell>
          <cell r="AA1126">
            <v>1.56</v>
          </cell>
          <cell r="AB1126">
            <v>6.09</v>
          </cell>
        </row>
        <row r="1127">
          <cell r="B1127">
            <v>5051</v>
          </cell>
          <cell r="C1127" t="str">
            <v xml:space="preserve">A34                             </v>
          </cell>
          <cell r="D1127">
            <v>21.1602</v>
          </cell>
          <cell r="E1127" t="str">
            <v xml:space="preserve">     </v>
          </cell>
          <cell r="F1127" t="str">
            <v xml:space="preserve">    </v>
          </cell>
          <cell r="G1127" t="str">
            <v xml:space="preserve">     </v>
          </cell>
          <cell r="H1127" t="str">
            <v xml:space="preserve">    </v>
          </cell>
          <cell r="I1127" t="str">
            <v xml:space="preserve">     </v>
          </cell>
          <cell r="J1127" t="str">
            <v xml:space="preserve">    </v>
          </cell>
          <cell r="K1127" t="str">
            <v xml:space="preserve">     </v>
          </cell>
          <cell r="L1127" t="str">
            <v xml:space="preserve">    </v>
          </cell>
          <cell r="M1127" t="str">
            <v xml:space="preserve">     </v>
          </cell>
          <cell r="N1127" t="str">
            <v xml:space="preserve">    </v>
          </cell>
          <cell r="O1127">
            <v>3.04</v>
          </cell>
          <cell r="P1127">
            <v>152</v>
          </cell>
          <cell r="Q1127">
            <v>2.1</v>
          </cell>
          <cell r="R1127">
            <v>145</v>
          </cell>
          <cell r="S1127">
            <v>8.6300000000000008</v>
          </cell>
          <cell r="T1127">
            <v>241</v>
          </cell>
          <cell r="U1127">
            <v>514</v>
          </cell>
          <cell r="V1127">
            <v>4</v>
          </cell>
          <cell r="W1127">
            <v>796</v>
          </cell>
          <cell r="X1127">
            <v>25</v>
          </cell>
          <cell r="Y1127">
            <v>771</v>
          </cell>
          <cell r="Z1127">
            <v>20045</v>
          </cell>
          <cell r="AA1127">
            <v>2.86</v>
          </cell>
          <cell r="AB1127">
            <v>8.42</v>
          </cell>
        </row>
        <row r="1128">
          <cell r="B1128">
            <v>9999</v>
          </cell>
          <cell r="C1128" t="str">
            <v xml:space="preserve">PP EMPLEO CAIXABAN-B            </v>
          </cell>
          <cell r="D1128">
            <v>15.653</v>
          </cell>
          <cell r="E1128" t="str">
            <v xml:space="preserve">     </v>
          </cell>
          <cell r="F1128" t="str">
            <v xml:space="preserve">    </v>
          </cell>
          <cell r="G1128" t="str">
            <v xml:space="preserve">     </v>
          </cell>
          <cell r="H1128" t="str">
            <v xml:space="preserve">    </v>
          </cell>
          <cell r="I1128" t="str">
            <v xml:space="preserve">     </v>
          </cell>
          <cell r="J1128" t="str">
            <v xml:space="preserve">    </v>
          </cell>
          <cell r="K1128" t="str">
            <v xml:space="preserve">     </v>
          </cell>
          <cell r="L1128" t="str">
            <v xml:space="preserve">    </v>
          </cell>
          <cell r="M1128" t="str">
            <v xml:space="preserve">     </v>
          </cell>
          <cell r="N1128" t="str">
            <v xml:space="preserve">    </v>
          </cell>
          <cell r="O1128">
            <v>3.04</v>
          </cell>
          <cell r="P1128">
            <v>154</v>
          </cell>
          <cell r="Q1128">
            <v>0.61</v>
          </cell>
          <cell r="R1128">
            <v>818</v>
          </cell>
          <cell r="S1128">
            <v>8.25</v>
          </cell>
          <cell r="T1128">
            <v>372</v>
          </cell>
          <cell r="U1128">
            <v>5</v>
          </cell>
          <cell r="V1128">
            <v>431</v>
          </cell>
          <cell r="W1128">
            <v>33</v>
          </cell>
          <cell r="X1128">
            <v>2084</v>
          </cell>
          <cell r="Y1128">
            <v>-2051</v>
          </cell>
          <cell r="Z1128">
            <v>38190</v>
          </cell>
          <cell r="AA1128">
            <v>-1.52</v>
          </cell>
          <cell r="AB1128">
            <v>1.89</v>
          </cell>
        </row>
        <row r="1129">
          <cell r="B1129">
            <v>5192</v>
          </cell>
          <cell r="C1129" t="str">
            <v xml:space="preserve">P.P.E. DXC TECH.SER.ESPA.       </v>
          </cell>
          <cell r="D1129">
            <v>21.135000000000002</v>
          </cell>
          <cell r="E1129" t="str">
            <v xml:space="preserve">     </v>
          </cell>
          <cell r="F1129" t="str">
            <v xml:space="preserve">    </v>
          </cell>
          <cell r="G1129" t="str">
            <v xml:space="preserve">     </v>
          </cell>
          <cell r="H1129" t="str">
            <v xml:space="preserve">    </v>
          </cell>
          <cell r="I1129" t="str">
            <v xml:space="preserve">     </v>
          </cell>
          <cell r="J1129" t="str">
            <v xml:space="preserve">    </v>
          </cell>
          <cell r="K1129" t="str">
            <v xml:space="preserve">     </v>
          </cell>
          <cell r="L1129" t="str">
            <v xml:space="preserve">    </v>
          </cell>
          <cell r="M1129" t="str">
            <v xml:space="preserve">     </v>
          </cell>
          <cell r="N1129" t="str">
            <v xml:space="preserve">    </v>
          </cell>
          <cell r="O1129">
            <v>2.98</v>
          </cell>
          <cell r="P1129">
            <v>155</v>
          </cell>
          <cell r="Q1129">
            <v>2.0699999999999998</v>
          </cell>
          <cell r="R1129">
            <v>150</v>
          </cell>
          <cell r="S1129">
            <v>8.6</v>
          </cell>
          <cell r="T1129">
            <v>243</v>
          </cell>
          <cell r="U1129">
            <v>169</v>
          </cell>
          <cell r="V1129">
            <v>2</v>
          </cell>
          <cell r="W1129">
            <v>322</v>
          </cell>
          <cell r="X1129">
            <v>13</v>
          </cell>
          <cell r="Y1129">
            <v>309</v>
          </cell>
          <cell r="Z1129">
            <v>6186</v>
          </cell>
          <cell r="AA1129">
            <v>3.43</v>
          </cell>
          <cell r="AB1129">
            <v>10.119999999999999</v>
          </cell>
        </row>
        <row r="1130">
          <cell r="B1130">
            <v>5128</v>
          </cell>
          <cell r="C1130" t="str">
            <v xml:space="preserve">PRESTIGE-PR.COS.PROF.CARE       </v>
          </cell>
          <cell r="D1130">
            <v>21.0138</v>
          </cell>
          <cell r="E1130" t="str">
            <v xml:space="preserve">     </v>
          </cell>
          <cell r="F1130" t="str">
            <v xml:space="preserve">    </v>
          </cell>
          <cell r="G1130" t="str">
            <v xml:space="preserve">     </v>
          </cell>
          <cell r="H1130" t="str">
            <v xml:space="preserve">    </v>
          </cell>
          <cell r="I1130" t="str">
            <v xml:space="preserve">     </v>
          </cell>
          <cell r="J1130" t="str">
            <v xml:space="preserve">    </v>
          </cell>
          <cell r="K1130" t="str">
            <v xml:space="preserve">     </v>
          </cell>
          <cell r="L1130" t="str">
            <v xml:space="preserve">    </v>
          </cell>
          <cell r="M1130" t="str">
            <v xml:space="preserve">     </v>
          </cell>
          <cell r="N1130" t="str">
            <v xml:space="preserve">    </v>
          </cell>
          <cell r="O1130">
            <v>2.95</v>
          </cell>
          <cell r="P1130">
            <v>164</v>
          </cell>
          <cell r="Q1130">
            <v>1.89</v>
          </cell>
          <cell r="R1130">
            <v>194</v>
          </cell>
          <cell r="S1130">
            <v>8.5500000000000007</v>
          </cell>
          <cell r="T1130">
            <v>267</v>
          </cell>
          <cell r="U1130">
            <v>743</v>
          </cell>
          <cell r="V1130">
            <v>2</v>
          </cell>
          <cell r="W1130">
            <v>57</v>
          </cell>
          <cell r="X1130">
            <v>9</v>
          </cell>
          <cell r="Y1130">
            <v>48</v>
          </cell>
          <cell r="Z1130">
            <v>3353</v>
          </cell>
          <cell r="AA1130">
            <v>0.97</v>
          </cell>
          <cell r="AB1130">
            <v>5.05</v>
          </cell>
        </row>
        <row r="1131">
          <cell r="B1131">
            <v>5028</v>
          </cell>
          <cell r="C1131" t="str">
            <v xml:space="preserve">PPC SANTAND.EMPRESAS RVM2       </v>
          </cell>
          <cell r="D1131">
            <v>1.6616</v>
          </cell>
          <cell r="E1131" t="str">
            <v xml:space="preserve">     </v>
          </cell>
          <cell r="F1131" t="str">
            <v xml:space="preserve">    </v>
          </cell>
          <cell r="G1131" t="str">
            <v xml:space="preserve">     </v>
          </cell>
          <cell r="H1131" t="str">
            <v xml:space="preserve">    </v>
          </cell>
          <cell r="I1131" t="str">
            <v xml:space="preserve">     </v>
          </cell>
          <cell r="J1131" t="str">
            <v xml:space="preserve">    </v>
          </cell>
          <cell r="K1131" t="str">
            <v xml:space="preserve">     </v>
          </cell>
          <cell r="L1131" t="str">
            <v xml:space="preserve">    </v>
          </cell>
          <cell r="M1131" t="str">
            <v xml:space="preserve">     </v>
          </cell>
          <cell r="N1131" t="str">
            <v xml:space="preserve">    </v>
          </cell>
          <cell r="O1131">
            <v>2.92</v>
          </cell>
          <cell r="P1131">
            <v>172</v>
          </cell>
          <cell r="Q1131">
            <v>2.15</v>
          </cell>
          <cell r="R1131">
            <v>134</v>
          </cell>
          <cell r="S1131">
            <v>9.07</v>
          </cell>
          <cell r="T1131">
            <v>180</v>
          </cell>
          <cell r="U1131">
            <v>889</v>
          </cell>
          <cell r="V1131">
            <v>6</v>
          </cell>
          <cell r="W1131">
            <v>994</v>
          </cell>
          <cell r="X1131">
            <v>55</v>
          </cell>
          <cell r="Y1131">
            <v>939</v>
          </cell>
          <cell r="Z1131">
            <v>10830</v>
          </cell>
          <cell r="AA1131">
            <v>5.38</v>
          </cell>
          <cell r="AB1131">
            <v>12.73</v>
          </cell>
        </row>
        <row r="1132">
          <cell r="B1132">
            <v>4954</v>
          </cell>
          <cell r="C1132" t="str">
            <v xml:space="preserve">PLAN 7395                       </v>
          </cell>
          <cell r="D1132">
            <v>23.576899999999998</v>
          </cell>
          <cell r="E1132" t="str">
            <v xml:space="preserve">     </v>
          </cell>
          <cell r="F1132" t="str">
            <v xml:space="preserve">    </v>
          </cell>
          <cell r="G1132" t="str">
            <v xml:space="preserve">     </v>
          </cell>
          <cell r="H1132" t="str">
            <v xml:space="preserve">    </v>
          </cell>
          <cell r="I1132" t="str">
            <v xml:space="preserve">     </v>
          </cell>
          <cell r="J1132" t="str">
            <v xml:space="preserve">    </v>
          </cell>
          <cell r="K1132" t="str">
            <v xml:space="preserve">     </v>
          </cell>
          <cell r="L1132" t="str">
            <v xml:space="preserve">    </v>
          </cell>
          <cell r="M1132" t="str">
            <v xml:space="preserve">     </v>
          </cell>
          <cell r="N1132" t="str">
            <v xml:space="preserve">    </v>
          </cell>
          <cell r="O1132">
            <v>2.84</v>
          </cell>
          <cell r="P1132">
            <v>186</v>
          </cell>
          <cell r="Q1132">
            <v>0.9</v>
          </cell>
          <cell r="R1132">
            <v>685</v>
          </cell>
          <cell r="S1132">
            <v>7.53</v>
          </cell>
          <cell r="T1132">
            <v>648</v>
          </cell>
          <cell r="U1132">
            <v>13</v>
          </cell>
          <cell r="V1132">
            <v>1</v>
          </cell>
          <cell r="W1132">
            <v>23</v>
          </cell>
          <cell r="X1132">
            <v>5</v>
          </cell>
          <cell r="Y1132">
            <v>18</v>
          </cell>
          <cell r="Z1132">
            <v>685</v>
          </cell>
          <cell r="AA1132">
            <v>0.36</v>
          </cell>
          <cell r="AB1132">
            <v>6.28</v>
          </cell>
        </row>
        <row r="1133">
          <cell r="B1133">
            <v>5150</v>
          </cell>
          <cell r="C1133" t="str">
            <v xml:space="preserve">PPC EMPLEADOS GRUPO TEVA        </v>
          </cell>
          <cell r="D1133">
            <v>1.9930000000000001</v>
          </cell>
          <cell r="E1133" t="str">
            <v xml:space="preserve">     </v>
          </cell>
          <cell r="F1133" t="str">
            <v xml:space="preserve">    </v>
          </cell>
          <cell r="G1133" t="str">
            <v xml:space="preserve">     </v>
          </cell>
          <cell r="H1133" t="str">
            <v xml:space="preserve">    </v>
          </cell>
          <cell r="I1133" t="str">
            <v xml:space="preserve">     </v>
          </cell>
          <cell r="J1133" t="str">
            <v xml:space="preserve">    </v>
          </cell>
          <cell r="K1133" t="str">
            <v xml:space="preserve">     </v>
          </cell>
          <cell r="L1133" t="str">
            <v xml:space="preserve">    </v>
          </cell>
          <cell r="M1133" t="str">
            <v xml:space="preserve">     </v>
          </cell>
          <cell r="N1133" t="str">
            <v xml:space="preserve">    </v>
          </cell>
          <cell r="O1133">
            <v>2.84</v>
          </cell>
          <cell r="P1133">
            <v>180</v>
          </cell>
          <cell r="Q1133">
            <v>2.02</v>
          </cell>
          <cell r="R1133">
            <v>157</v>
          </cell>
          <cell r="S1133">
            <v>9.15</v>
          </cell>
          <cell r="T1133">
            <v>172</v>
          </cell>
          <cell r="U1133">
            <v>776</v>
          </cell>
          <cell r="V1133">
            <v>3</v>
          </cell>
          <cell r="W1133">
            <v>583</v>
          </cell>
          <cell r="X1133">
            <v>8</v>
          </cell>
          <cell r="Y1133">
            <v>575</v>
          </cell>
          <cell r="Z1133">
            <v>8307</v>
          </cell>
          <cell r="AA1133">
            <v>4.75</v>
          </cell>
          <cell r="AB1133">
            <v>12.64</v>
          </cell>
        </row>
        <row r="1134">
          <cell r="B1134">
            <v>5253</v>
          </cell>
          <cell r="C1134" t="str">
            <v xml:space="preserve">RECIPHARM LEGANES               </v>
          </cell>
          <cell r="D1134">
            <v>12.186500000000001</v>
          </cell>
          <cell r="E1134" t="str">
            <v xml:space="preserve">     </v>
          </cell>
          <cell r="F1134" t="str">
            <v xml:space="preserve">    </v>
          </cell>
          <cell r="G1134" t="str">
            <v xml:space="preserve">     </v>
          </cell>
          <cell r="H1134" t="str">
            <v xml:space="preserve">    </v>
          </cell>
          <cell r="I1134" t="str">
            <v xml:space="preserve">     </v>
          </cell>
          <cell r="J1134" t="str">
            <v xml:space="preserve">    </v>
          </cell>
          <cell r="K1134" t="str">
            <v xml:space="preserve">     </v>
          </cell>
          <cell r="L1134" t="str">
            <v xml:space="preserve">    </v>
          </cell>
          <cell r="M1134" t="str">
            <v xml:space="preserve">     </v>
          </cell>
          <cell r="N1134" t="str">
            <v xml:space="preserve">    </v>
          </cell>
          <cell r="O1134">
            <v>2.77</v>
          </cell>
          <cell r="P1134">
            <v>217</v>
          </cell>
          <cell r="Q1134">
            <v>1.6</v>
          </cell>
          <cell r="R1134">
            <v>318</v>
          </cell>
          <cell r="S1134">
            <v>9.1999999999999993</v>
          </cell>
          <cell r="T1134">
            <v>165</v>
          </cell>
          <cell r="U1134">
            <v>384</v>
          </cell>
          <cell r="V1134">
            <v>4</v>
          </cell>
          <cell r="W1134">
            <v>386</v>
          </cell>
          <cell r="X1134">
            <v>100</v>
          </cell>
          <cell r="Y1134">
            <v>286</v>
          </cell>
          <cell r="Z1134">
            <v>6936</v>
          </cell>
          <cell r="AA1134">
            <v>2.89</v>
          </cell>
          <cell r="AB1134">
            <v>5.37</v>
          </cell>
        </row>
        <row r="1135">
          <cell r="B1135">
            <v>5115</v>
          </cell>
          <cell r="C1135" t="str">
            <v xml:space="preserve">EMP.KOA HEALTH                  </v>
          </cell>
          <cell r="D1135">
            <v>21.8855</v>
          </cell>
          <cell r="E1135" t="str">
            <v xml:space="preserve">     </v>
          </cell>
          <cell r="F1135" t="str">
            <v xml:space="preserve">    </v>
          </cell>
          <cell r="G1135" t="str">
            <v xml:space="preserve">     </v>
          </cell>
          <cell r="H1135" t="str">
            <v xml:space="preserve">    </v>
          </cell>
          <cell r="I1135" t="str">
            <v xml:space="preserve">     </v>
          </cell>
          <cell r="J1135" t="str">
            <v xml:space="preserve">    </v>
          </cell>
          <cell r="K1135" t="str">
            <v xml:space="preserve">     </v>
          </cell>
          <cell r="L1135" t="str">
            <v xml:space="preserve">    </v>
          </cell>
          <cell r="M1135" t="str">
            <v xml:space="preserve">     </v>
          </cell>
          <cell r="N1135" t="str">
            <v xml:space="preserve">    </v>
          </cell>
          <cell r="O1135">
            <v>2.73</v>
          </cell>
          <cell r="P1135">
            <v>228</v>
          </cell>
          <cell r="Q1135">
            <v>2.14</v>
          </cell>
          <cell r="R1135">
            <v>138</v>
          </cell>
          <cell r="S1135">
            <v>8.77</v>
          </cell>
          <cell r="T1135">
            <v>222</v>
          </cell>
          <cell r="U1135">
            <v>74</v>
          </cell>
          <cell r="V1135" t="str">
            <v xml:space="preserve">      </v>
          </cell>
          <cell r="W1135">
            <v>52</v>
          </cell>
          <cell r="X1135">
            <v>1</v>
          </cell>
          <cell r="Y1135">
            <v>51</v>
          </cell>
          <cell r="Z1135">
            <v>1119</v>
          </cell>
          <cell r="AA1135">
            <v>0.28999999999999998</v>
          </cell>
          <cell r="AB1135">
            <v>4.34</v>
          </cell>
        </row>
        <row r="1136">
          <cell r="B1136">
            <v>5269</v>
          </cell>
          <cell r="C1136" t="str">
            <v xml:space="preserve">CHANEL                          </v>
          </cell>
          <cell r="D1136">
            <v>1.153</v>
          </cell>
          <cell r="E1136" t="str">
            <v xml:space="preserve">     </v>
          </cell>
          <cell r="F1136" t="str">
            <v xml:space="preserve">    </v>
          </cell>
          <cell r="G1136" t="str">
            <v xml:space="preserve">     </v>
          </cell>
          <cell r="H1136" t="str">
            <v xml:space="preserve">    </v>
          </cell>
          <cell r="I1136" t="str">
            <v xml:space="preserve">     </v>
          </cell>
          <cell r="J1136" t="str">
            <v xml:space="preserve">    </v>
          </cell>
          <cell r="K1136" t="str">
            <v xml:space="preserve">     </v>
          </cell>
          <cell r="L1136" t="str">
            <v xml:space="preserve">    </v>
          </cell>
          <cell r="M1136" t="str">
            <v xml:space="preserve">     </v>
          </cell>
          <cell r="N1136" t="str">
            <v xml:space="preserve">    </v>
          </cell>
          <cell r="O1136">
            <v>2.64</v>
          </cell>
          <cell r="P1136">
            <v>257</v>
          </cell>
          <cell r="Q1136">
            <v>1.82</v>
          </cell>
          <cell r="R1136">
            <v>219</v>
          </cell>
          <cell r="S1136">
            <v>8.89</v>
          </cell>
          <cell r="T1136">
            <v>203</v>
          </cell>
          <cell r="U1136">
            <v>259</v>
          </cell>
          <cell r="V1136" t="str">
            <v xml:space="preserve">      </v>
          </cell>
          <cell r="W1136">
            <v>113</v>
          </cell>
          <cell r="X1136" t="str">
            <v xml:space="preserve">      </v>
          </cell>
          <cell r="Y1136">
            <v>113</v>
          </cell>
          <cell r="Z1136">
            <v>1484</v>
          </cell>
          <cell r="AA1136">
            <v>6.27</v>
          </cell>
          <cell r="AB1136">
            <v>9.6</v>
          </cell>
        </row>
        <row r="1137">
          <cell r="B1137">
            <v>5050</v>
          </cell>
          <cell r="C1137" t="str">
            <v xml:space="preserve">PLAN 3097                       </v>
          </cell>
          <cell r="D1137">
            <v>1.5730999999999999</v>
          </cell>
          <cell r="E1137" t="str">
            <v xml:space="preserve">     </v>
          </cell>
          <cell r="F1137" t="str">
            <v xml:space="preserve">    </v>
          </cell>
          <cell r="G1137" t="str">
            <v xml:space="preserve">     </v>
          </cell>
          <cell r="H1137" t="str">
            <v xml:space="preserve">    </v>
          </cell>
          <cell r="I1137" t="str">
            <v xml:space="preserve">     </v>
          </cell>
          <cell r="J1137" t="str">
            <v xml:space="preserve">    </v>
          </cell>
          <cell r="K1137" t="str">
            <v xml:space="preserve">     </v>
          </cell>
          <cell r="L1137" t="str">
            <v xml:space="preserve">    </v>
          </cell>
          <cell r="M1137" t="str">
            <v xml:space="preserve">     </v>
          </cell>
          <cell r="N1137" t="str">
            <v xml:space="preserve">    </v>
          </cell>
          <cell r="O1137">
            <v>2.57</v>
          </cell>
          <cell r="P1137">
            <v>279</v>
          </cell>
          <cell r="Q1137">
            <v>1.86</v>
          </cell>
          <cell r="R1137">
            <v>206</v>
          </cell>
          <cell r="S1137">
            <v>7.24</v>
          </cell>
          <cell r="T1137">
            <v>789</v>
          </cell>
          <cell r="U1137">
            <v>16</v>
          </cell>
          <cell r="V1137">
            <v>1</v>
          </cell>
          <cell r="W1137">
            <v>12</v>
          </cell>
          <cell r="X1137">
            <v>4</v>
          </cell>
          <cell r="Y1137">
            <v>8</v>
          </cell>
          <cell r="Z1137">
            <v>582</v>
          </cell>
          <cell r="AA1137">
            <v>21.39</v>
          </cell>
          <cell r="AB1137">
            <v>25.69</v>
          </cell>
        </row>
        <row r="1138">
          <cell r="B1138">
            <v>5221</v>
          </cell>
          <cell r="C1138" t="str">
            <v xml:space="preserve">UNILEVER BCS SPAIN              </v>
          </cell>
          <cell r="D1138">
            <v>2.4722</v>
          </cell>
          <cell r="E1138" t="str">
            <v xml:space="preserve">     </v>
          </cell>
          <cell r="F1138" t="str">
            <v xml:space="preserve">    </v>
          </cell>
          <cell r="G1138" t="str">
            <v xml:space="preserve">     </v>
          </cell>
          <cell r="H1138" t="str">
            <v xml:space="preserve">    </v>
          </cell>
          <cell r="I1138" t="str">
            <v xml:space="preserve">     </v>
          </cell>
          <cell r="J1138" t="str">
            <v xml:space="preserve">    </v>
          </cell>
          <cell r="K1138" t="str">
            <v xml:space="preserve">     </v>
          </cell>
          <cell r="L1138" t="str">
            <v xml:space="preserve">    </v>
          </cell>
          <cell r="M1138" t="str">
            <v xml:space="preserve">     </v>
          </cell>
          <cell r="N1138" t="str">
            <v xml:space="preserve">    </v>
          </cell>
          <cell r="O1138">
            <v>2.5299999999999998</v>
          </cell>
          <cell r="P1138">
            <v>298</v>
          </cell>
          <cell r="Q1138">
            <v>1.67</v>
          </cell>
          <cell r="R1138">
            <v>267</v>
          </cell>
          <cell r="S1138">
            <v>8.7899999999999991</v>
          </cell>
          <cell r="T1138">
            <v>219</v>
          </cell>
          <cell r="U1138">
            <v>75</v>
          </cell>
          <cell r="V1138" t="str">
            <v xml:space="preserve">      </v>
          </cell>
          <cell r="W1138">
            <v>75</v>
          </cell>
          <cell r="X1138" t="str">
            <v xml:space="preserve">      </v>
          </cell>
          <cell r="Y1138">
            <v>75</v>
          </cell>
          <cell r="Z1138">
            <v>691</v>
          </cell>
          <cell r="AA1138">
            <v>4.4400000000000004</v>
          </cell>
          <cell r="AB1138">
            <v>10.16</v>
          </cell>
        </row>
        <row r="1139">
          <cell r="B1139">
            <v>5062</v>
          </cell>
          <cell r="C1139" t="str">
            <v xml:space="preserve">HISCOX EUROPE                   </v>
          </cell>
          <cell r="D1139">
            <v>1.2108000000000001</v>
          </cell>
          <cell r="E1139" t="str">
            <v xml:space="preserve">     </v>
          </cell>
          <cell r="F1139" t="str">
            <v xml:space="preserve">    </v>
          </cell>
          <cell r="G1139" t="str">
            <v xml:space="preserve">     </v>
          </cell>
          <cell r="H1139" t="str">
            <v xml:space="preserve">    </v>
          </cell>
          <cell r="I1139" t="str">
            <v xml:space="preserve">     </v>
          </cell>
          <cell r="J1139" t="str">
            <v xml:space="preserve">    </v>
          </cell>
          <cell r="K1139" t="str">
            <v xml:space="preserve">     </v>
          </cell>
          <cell r="L1139" t="str">
            <v xml:space="preserve">    </v>
          </cell>
          <cell r="M1139" t="str">
            <v xml:space="preserve">     </v>
          </cell>
          <cell r="N1139" t="str">
            <v xml:space="preserve">    </v>
          </cell>
          <cell r="O1139">
            <v>2.5099999999999998</v>
          </cell>
          <cell r="P1139">
            <v>307</v>
          </cell>
          <cell r="Q1139">
            <v>2.75</v>
          </cell>
          <cell r="R1139">
            <v>92</v>
          </cell>
          <cell r="S1139">
            <v>11.08</v>
          </cell>
          <cell r="T1139">
            <v>80</v>
          </cell>
          <cell r="U1139">
            <v>52</v>
          </cell>
          <cell r="V1139" t="str">
            <v xml:space="preserve">      </v>
          </cell>
          <cell r="W1139">
            <v>51</v>
          </cell>
          <cell r="X1139" t="str">
            <v xml:space="preserve">      </v>
          </cell>
          <cell r="Y1139">
            <v>51</v>
          </cell>
          <cell r="Z1139">
            <v>748</v>
          </cell>
          <cell r="AA1139">
            <v>6.02</v>
          </cell>
          <cell r="AB1139">
            <v>14.69</v>
          </cell>
        </row>
        <row r="1140">
          <cell r="B1140">
            <v>5301</v>
          </cell>
          <cell r="C1140" t="str">
            <v xml:space="preserve">ALLFUNDS BANK                   </v>
          </cell>
          <cell r="D1140">
            <v>1.5752999999999999</v>
          </cell>
          <cell r="E1140" t="str">
            <v xml:space="preserve">     </v>
          </cell>
          <cell r="F1140" t="str">
            <v xml:space="preserve">    </v>
          </cell>
          <cell r="G1140" t="str">
            <v xml:space="preserve">     </v>
          </cell>
          <cell r="H1140" t="str">
            <v xml:space="preserve">    </v>
          </cell>
          <cell r="I1140" t="str">
            <v xml:space="preserve">     </v>
          </cell>
          <cell r="J1140" t="str">
            <v xml:space="preserve">    </v>
          </cell>
          <cell r="K1140" t="str">
            <v xml:space="preserve">     </v>
          </cell>
          <cell r="L1140" t="str">
            <v xml:space="preserve">    </v>
          </cell>
          <cell r="M1140" t="str">
            <v xml:space="preserve">     </v>
          </cell>
          <cell r="N1140" t="str">
            <v xml:space="preserve">    </v>
          </cell>
          <cell r="O1140">
            <v>2.4900000000000002</v>
          </cell>
          <cell r="P1140">
            <v>318</v>
          </cell>
          <cell r="Q1140">
            <v>1.82</v>
          </cell>
          <cell r="R1140">
            <v>218</v>
          </cell>
          <cell r="S1140">
            <v>7.18</v>
          </cell>
          <cell r="T1140">
            <v>808</v>
          </cell>
          <cell r="U1140">
            <v>465</v>
          </cell>
          <cell r="V1140" t="str">
            <v xml:space="preserve">      </v>
          </cell>
          <cell r="W1140">
            <v>348</v>
          </cell>
          <cell r="X1140" t="str">
            <v xml:space="preserve">      </v>
          </cell>
          <cell r="Y1140">
            <v>348</v>
          </cell>
          <cell r="Z1140">
            <v>1827</v>
          </cell>
          <cell r="AA1140">
            <v>6.66</v>
          </cell>
          <cell r="AB1140">
            <v>13.49</v>
          </cell>
        </row>
        <row r="1141">
          <cell r="B1141">
            <v>5188</v>
          </cell>
          <cell r="C1141" t="str">
            <v xml:space="preserve">GRAN CASINO MADRID              </v>
          </cell>
          <cell r="D1141">
            <v>1.1857</v>
          </cell>
          <cell r="E1141" t="str">
            <v xml:space="preserve">     </v>
          </cell>
          <cell r="F1141" t="str">
            <v xml:space="preserve">    </v>
          </cell>
          <cell r="G1141" t="str">
            <v xml:space="preserve">     </v>
          </cell>
          <cell r="H1141" t="str">
            <v xml:space="preserve">    </v>
          </cell>
          <cell r="I1141" t="str">
            <v xml:space="preserve">     </v>
          </cell>
          <cell r="J1141" t="str">
            <v xml:space="preserve">    </v>
          </cell>
          <cell r="K1141" t="str">
            <v xml:space="preserve">     </v>
          </cell>
          <cell r="L1141" t="str">
            <v xml:space="preserve">    </v>
          </cell>
          <cell r="M1141" t="str">
            <v xml:space="preserve">     </v>
          </cell>
          <cell r="N1141" t="str">
            <v xml:space="preserve">    </v>
          </cell>
          <cell r="O1141">
            <v>2.48</v>
          </cell>
          <cell r="P1141">
            <v>319</v>
          </cell>
          <cell r="Q1141">
            <v>1.67</v>
          </cell>
          <cell r="R1141">
            <v>268</v>
          </cell>
          <cell r="S1141">
            <v>8.7799999999999994</v>
          </cell>
          <cell r="T1141">
            <v>220</v>
          </cell>
          <cell r="U1141">
            <v>40</v>
          </cell>
          <cell r="V1141" t="str">
            <v xml:space="preserve">      </v>
          </cell>
          <cell r="W1141">
            <v>12</v>
          </cell>
          <cell r="X1141" t="str">
            <v xml:space="preserve">      </v>
          </cell>
          <cell r="Y1141">
            <v>12</v>
          </cell>
          <cell r="Z1141">
            <v>403</v>
          </cell>
          <cell r="AA1141">
            <v>-0.26</v>
          </cell>
          <cell r="AB1141">
            <v>5.12</v>
          </cell>
        </row>
        <row r="1142">
          <cell r="B1142">
            <v>1607</v>
          </cell>
          <cell r="C1142" t="str">
            <v xml:space="preserve">EMPL. RUSSELL REYNOLDS          </v>
          </cell>
          <cell r="D1142">
            <v>10.7849</v>
          </cell>
          <cell r="E1142" t="str">
            <v xml:space="preserve">     </v>
          </cell>
          <cell r="F1142" t="str">
            <v xml:space="preserve">    </v>
          </cell>
          <cell r="G1142" t="str">
            <v xml:space="preserve">     </v>
          </cell>
          <cell r="H1142" t="str">
            <v xml:space="preserve">    </v>
          </cell>
          <cell r="I1142" t="str">
            <v xml:space="preserve">     </v>
          </cell>
          <cell r="J1142" t="str">
            <v xml:space="preserve">    </v>
          </cell>
          <cell r="K1142" t="str">
            <v xml:space="preserve">     </v>
          </cell>
          <cell r="L1142" t="str">
            <v xml:space="preserve">    </v>
          </cell>
          <cell r="M1142" t="str">
            <v xml:space="preserve">     </v>
          </cell>
          <cell r="N1142" t="str">
            <v xml:space="preserve">    </v>
          </cell>
          <cell r="O1142">
            <v>2.46</v>
          </cell>
          <cell r="P1142">
            <v>333</v>
          </cell>
          <cell r="Q1142">
            <v>0.59</v>
          </cell>
          <cell r="R1142">
            <v>828</v>
          </cell>
          <cell r="S1142">
            <v>10.49</v>
          </cell>
          <cell r="T1142">
            <v>102</v>
          </cell>
          <cell r="U1142">
            <v>56</v>
          </cell>
          <cell r="V1142">
            <v>5</v>
          </cell>
          <cell r="W1142">
            <v>77</v>
          </cell>
          <cell r="X1142">
            <v>6</v>
          </cell>
          <cell r="Y1142">
            <v>71</v>
          </cell>
          <cell r="Z1142">
            <v>1596</v>
          </cell>
          <cell r="AA1142">
            <v>-0.85</v>
          </cell>
          <cell r="AB1142">
            <v>6.01</v>
          </cell>
        </row>
        <row r="1143">
          <cell r="B1143">
            <v>5259</v>
          </cell>
          <cell r="C1143" t="str">
            <v xml:space="preserve">EMPRESAS DEL GRUPO HIPRA        </v>
          </cell>
          <cell r="D1143">
            <v>4.2489999999999997</v>
          </cell>
          <cell r="E1143" t="str">
            <v xml:space="preserve">     </v>
          </cell>
          <cell r="F1143" t="str">
            <v xml:space="preserve">    </v>
          </cell>
          <cell r="G1143" t="str">
            <v xml:space="preserve">     </v>
          </cell>
          <cell r="H1143" t="str">
            <v xml:space="preserve">    </v>
          </cell>
          <cell r="I1143" t="str">
            <v xml:space="preserve">     </v>
          </cell>
          <cell r="J1143" t="str">
            <v xml:space="preserve">    </v>
          </cell>
          <cell r="K1143" t="str">
            <v xml:space="preserve">     </v>
          </cell>
          <cell r="L1143" t="str">
            <v xml:space="preserve">    </v>
          </cell>
          <cell r="M1143" t="str">
            <v xml:space="preserve">     </v>
          </cell>
          <cell r="N1143" t="str">
            <v xml:space="preserve">    </v>
          </cell>
          <cell r="O1143">
            <v>2.4500000000000002</v>
          </cell>
          <cell r="P1143">
            <v>335</v>
          </cell>
          <cell r="Q1143">
            <v>1.41</v>
          </cell>
          <cell r="R1143">
            <v>437</v>
          </cell>
          <cell r="S1143">
            <v>8.51</v>
          </cell>
          <cell r="T1143">
            <v>281</v>
          </cell>
          <cell r="U1143">
            <v>1616</v>
          </cell>
          <cell r="V1143">
            <v>4</v>
          </cell>
          <cell r="W1143">
            <v>1194</v>
          </cell>
          <cell r="X1143">
            <v>41</v>
          </cell>
          <cell r="Y1143">
            <v>1153</v>
          </cell>
          <cell r="Z1143">
            <v>7145</v>
          </cell>
          <cell r="AA1143">
            <v>17.989999999999998</v>
          </cell>
          <cell r="AB1143">
            <v>23.47</v>
          </cell>
        </row>
        <row r="1144">
          <cell r="B1144">
            <v>5147</v>
          </cell>
          <cell r="C1144" t="str">
            <v xml:space="preserve">UTE S.AUPL.ORA G.BENIDORM       </v>
          </cell>
          <cell r="D1144">
            <v>15.860799999999999</v>
          </cell>
          <cell r="E1144" t="str">
            <v xml:space="preserve">     </v>
          </cell>
          <cell r="F1144" t="str">
            <v xml:space="preserve">    </v>
          </cell>
          <cell r="G1144" t="str">
            <v xml:space="preserve">     </v>
          </cell>
          <cell r="H1144" t="str">
            <v xml:space="preserve">    </v>
          </cell>
          <cell r="I1144" t="str">
            <v xml:space="preserve">     </v>
          </cell>
          <cell r="J1144" t="str">
            <v xml:space="preserve">    </v>
          </cell>
          <cell r="K1144" t="str">
            <v xml:space="preserve">     </v>
          </cell>
          <cell r="L1144" t="str">
            <v xml:space="preserve">    </v>
          </cell>
          <cell r="M1144" t="str">
            <v xml:space="preserve">     </v>
          </cell>
          <cell r="N1144" t="str">
            <v xml:space="preserve">    </v>
          </cell>
          <cell r="O1144">
            <v>2.42</v>
          </cell>
          <cell r="P1144">
            <v>342</v>
          </cell>
          <cell r="Q1144">
            <v>1.78</v>
          </cell>
          <cell r="R1144">
            <v>225</v>
          </cell>
          <cell r="S1144">
            <v>9.99</v>
          </cell>
          <cell r="T1144">
            <v>127</v>
          </cell>
          <cell r="U1144">
            <v>33</v>
          </cell>
          <cell r="V1144" t="str">
            <v xml:space="preserve">      </v>
          </cell>
          <cell r="W1144">
            <v>8</v>
          </cell>
          <cell r="X1144" t="str">
            <v xml:space="preserve">      </v>
          </cell>
          <cell r="Y1144">
            <v>8</v>
          </cell>
          <cell r="Z1144">
            <v>318</v>
          </cell>
          <cell r="AA1144">
            <v>2.52</v>
          </cell>
          <cell r="AB1144">
            <v>9.1999999999999993</v>
          </cell>
        </row>
        <row r="1145">
          <cell r="B1145">
            <v>5222</v>
          </cell>
          <cell r="C1145" t="str">
            <v xml:space="preserve">ENGIE CARTAGENA                 </v>
          </cell>
          <cell r="D1145">
            <v>4.2257999999999996</v>
          </cell>
          <cell r="E1145" t="str">
            <v xml:space="preserve">     </v>
          </cell>
          <cell r="F1145" t="str">
            <v xml:space="preserve">    </v>
          </cell>
          <cell r="G1145" t="str">
            <v xml:space="preserve">     </v>
          </cell>
          <cell r="H1145" t="str">
            <v xml:space="preserve">    </v>
          </cell>
          <cell r="I1145" t="str">
            <v xml:space="preserve">     </v>
          </cell>
          <cell r="J1145" t="str">
            <v xml:space="preserve">    </v>
          </cell>
          <cell r="K1145" t="str">
            <v xml:space="preserve">     </v>
          </cell>
          <cell r="L1145" t="str">
            <v xml:space="preserve">    </v>
          </cell>
          <cell r="M1145" t="str">
            <v xml:space="preserve">     </v>
          </cell>
          <cell r="N1145" t="str">
            <v xml:space="preserve">    </v>
          </cell>
          <cell r="O1145">
            <v>2.41</v>
          </cell>
          <cell r="P1145">
            <v>343</v>
          </cell>
          <cell r="Q1145">
            <v>1.36</v>
          </cell>
          <cell r="R1145">
            <v>456</v>
          </cell>
          <cell r="S1145">
            <v>8.4499999999999993</v>
          </cell>
          <cell r="T1145">
            <v>301</v>
          </cell>
          <cell r="U1145">
            <v>56</v>
          </cell>
          <cell r="V1145" t="str">
            <v xml:space="preserve">      </v>
          </cell>
          <cell r="W1145">
            <v>103</v>
          </cell>
          <cell r="X1145">
            <v>29</v>
          </cell>
          <cell r="Y1145">
            <v>74</v>
          </cell>
          <cell r="Z1145">
            <v>2624</v>
          </cell>
          <cell r="AA1145">
            <v>1.06</v>
          </cell>
          <cell r="AB1145">
            <v>7.06</v>
          </cell>
        </row>
        <row r="1146">
          <cell r="B1146">
            <v>5186</v>
          </cell>
          <cell r="C1146" t="str">
            <v xml:space="preserve">IBERALBION                      </v>
          </cell>
          <cell r="D1146">
            <v>18.310199999999998</v>
          </cell>
          <cell r="E1146" t="str">
            <v xml:space="preserve">     </v>
          </cell>
          <cell r="F1146" t="str">
            <v xml:space="preserve">    </v>
          </cell>
          <cell r="G1146" t="str">
            <v xml:space="preserve">     </v>
          </cell>
          <cell r="H1146" t="str">
            <v xml:space="preserve">    </v>
          </cell>
          <cell r="I1146" t="str">
            <v xml:space="preserve">     </v>
          </cell>
          <cell r="J1146" t="str">
            <v xml:space="preserve">    </v>
          </cell>
          <cell r="K1146" t="str">
            <v xml:space="preserve">     </v>
          </cell>
          <cell r="L1146" t="str">
            <v xml:space="preserve">    </v>
          </cell>
          <cell r="M1146" t="str">
            <v xml:space="preserve">     </v>
          </cell>
          <cell r="N1146" t="str">
            <v xml:space="preserve">    </v>
          </cell>
          <cell r="O1146">
            <v>2.39</v>
          </cell>
          <cell r="P1146">
            <v>353</v>
          </cell>
          <cell r="Q1146">
            <v>1.33</v>
          </cell>
          <cell r="R1146">
            <v>478</v>
          </cell>
          <cell r="S1146">
            <v>8.5399999999999991</v>
          </cell>
          <cell r="T1146">
            <v>270</v>
          </cell>
          <cell r="U1146">
            <v>605</v>
          </cell>
          <cell r="V1146" t="str">
            <v xml:space="preserve">      </v>
          </cell>
          <cell r="W1146">
            <v>112</v>
          </cell>
          <cell r="X1146">
            <v>15</v>
          </cell>
          <cell r="Y1146">
            <v>97</v>
          </cell>
          <cell r="Z1146">
            <v>3982</v>
          </cell>
          <cell r="AA1146">
            <v>1.08</v>
          </cell>
          <cell r="AB1146">
            <v>4.78</v>
          </cell>
        </row>
        <row r="1147">
          <cell r="B1147">
            <v>5294</v>
          </cell>
          <cell r="C1147" t="str">
            <v xml:space="preserve">R&amp;S ALLIANCE                    </v>
          </cell>
          <cell r="D1147">
            <v>11.0845</v>
          </cell>
          <cell r="E1147" t="str">
            <v xml:space="preserve">     </v>
          </cell>
          <cell r="F1147" t="str">
            <v xml:space="preserve">    </v>
          </cell>
          <cell r="G1147" t="str">
            <v xml:space="preserve">     </v>
          </cell>
          <cell r="H1147" t="str">
            <v xml:space="preserve">    </v>
          </cell>
          <cell r="I1147" t="str">
            <v xml:space="preserve">     </v>
          </cell>
          <cell r="J1147" t="str">
            <v xml:space="preserve">    </v>
          </cell>
          <cell r="K1147" t="str">
            <v xml:space="preserve">     </v>
          </cell>
          <cell r="L1147" t="str">
            <v xml:space="preserve">    </v>
          </cell>
          <cell r="M1147" t="str">
            <v xml:space="preserve">     </v>
          </cell>
          <cell r="N1147" t="str">
            <v xml:space="preserve">    </v>
          </cell>
          <cell r="O1147">
            <v>2.2999999999999998</v>
          </cell>
          <cell r="P1147">
            <v>395</v>
          </cell>
          <cell r="Q1147">
            <v>2.11</v>
          </cell>
          <cell r="R1147">
            <v>144</v>
          </cell>
          <cell r="S1147">
            <v>9.7200000000000006</v>
          </cell>
          <cell r="T1147">
            <v>139</v>
          </cell>
          <cell r="U1147">
            <v>97</v>
          </cell>
          <cell r="V1147" t="str">
            <v xml:space="preserve">      </v>
          </cell>
          <cell r="W1147">
            <v>4</v>
          </cell>
          <cell r="X1147" t="str">
            <v xml:space="preserve">      </v>
          </cell>
          <cell r="Y1147">
            <v>4</v>
          </cell>
          <cell r="Z1147">
            <v>1164</v>
          </cell>
          <cell r="AA1147">
            <v>-2.78</v>
          </cell>
          <cell r="AB1147">
            <v>-6.87</v>
          </cell>
        </row>
        <row r="1148">
          <cell r="B1148">
            <v>5014</v>
          </cell>
          <cell r="C1148" t="str">
            <v xml:space="preserve">EMPLEADOS/AS DE MAHOU           </v>
          </cell>
          <cell r="D1148">
            <v>1.1956</v>
          </cell>
          <cell r="E1148" t="str">
            <v xml:space="preserve">     </v>
          </cell>
          <cell r="F1148" t="str">
            <v xml:space="preserve">    </v>
          </cell>
          <cell r="G1148" t="str">
            <v xml:space="preserve">     </v>
          </cell>
          <cell r="H1148" t="str">
            <v xml:space="preserve">    </v>
          </cell>
          <cell r="I1148" t="str">
            <v xml:space="preserve">     </v>
          </cell>
          <cell r="J1148" t="str">
            <v xml:space="preserve">    </v>
          </cell>
          <cell r="K1148" t="str">
            <v xml:space="preserve">     </v>
          </cell>
          <cell r="L1148" t="str">
            <v xml:space="preserve">    </v>
          </cell>
          <cell r="M1148" t="str">
            <v xml:space="preserve">     </v>
          </cell>
          <cell r="N1148" t="str">
            <v xml:space="preserve">    </v>
          </cell>
          <cell r="O1148">
            <v>2.2799999999999998</v>
          </cell>
          <cell r="P1148">
            <v>407</v>
          </cell>
          <cell r="Q1148">
            <v>2.0299999999999998</v>
          </cell>
          <cell r="R1148">
            <v>156</v>
          </cell>
          <cell r="S1148">
            <v>9.1</v>
          </cell>
          <cell r="T1148">
            <v>177</v>
          </cell>
          <cell r="U1148">
            <v>1658</v>
          </cell>
          <cell r="V1148">
            <v>117</v>
          </cell>
          <cell r="W1148">
            <v>1315</v>
          </cell>
          <cell r="X1148">
            <v>647</v>
          </cell>
          <cell r="Y1148">
            <v>668</v>
          </cell>
          <cell r="Z1148">
            <v>55514</v>
          </cell>
          <cell r="AA1148">
            <v>2.14</v>
          </cell>
          <cell r="AB1148">
            <v>6.3</v>
          </cell>
        </row>
        <row r="1149">
          <cell r="B1149">
            <v>5204</v>
          </cell>
          <cell r="C1149" t="str">
            <v xml:space="preserve">CRISA                           </v>
          </cell>
          <cell r="D1149">
            <v>28.2408</v>
          </cell>
          <cell r="E1149" t="str">
            <v xml:space="preserve">     </v>
          </cell>
          <cell r="F1149" t="str">
            <v xml:space="preserve">    </v>
          </cell>
          <cell r="G1149" t="str">
            <v xml:space="preserve">     </v>
          </cell>
          <cell r="H1149" t="str">
            <v xml:space="preserve">    </v>
          </cell>
          <cell r="I1149" t="str">
            <v xml:space="preserve">     </v>
          </cell>
          <cell r="J1149" t="str">
            <v xml:space="preserve">    </v>
          </cell>
          <cell r="K1149" t="str">
            <v xml:space="preserve">     </v>
          </cell>
          <cell r="L1149" t="str">
            <v xml:space="preserve">    </v>
          </cell>
          <cell r="M1149" t="str">
            <v xml:space="preserve">     </v>
          </cell>
          <cell r="N1149" t="str">
            <v xml:space="preserve">    </v>
          </cell>
          <cell r="O1149">
            <v>2.27</v>
          </cell>
          <cell r="P1149">
            <v>419</v>
          </cell>
          <cell r="Q1149">
            <v>1.47</v>
          </cell>
          <cell r="R1149">
            <v>377</v>
          </cell>
          <cell r="S1149">
            <v>8.2200000000000006</v>
          </cell>
          <cell r="T1149">
            <v>377</v>
          </cell>
          <cell r="U1149">
            <v>221</v>
          </cell>
          <cell r="V1149">
            <v>3</v>
          </cell>
          <cell r="W1149">
            <v>35</v>
          </cell>
          <cell r="X1149">
            <v>2</v>
          </cell>
          <cell r="Y1149">
            <v>33</v>
          </cell>
          <cell r="Z1149">
            <v>777</v>
          </cell>
          <cell r="AA1149">
            <v>4.4400000000000004</v>
          </cell>
          <cell r="AB1149">
            <v>9.42</v>
          </cell>
        </row>
        <row r="1150">
          <cell r="B1150">
            <v>5297</v>
          </cell>
          <cell r="C1150" t="str">
            <v xml:space="preserve">RIOT GAMES SERVICES             </v>
          </cell>
          <cell r="D1150">
            <v>1.1817</v>
          </cell>
          <cell r="E1150" t="str">
            <v xml:space="preserve">     </v>
          </cell>
          <cell r="F1150" t="str">
            <v xml:space="preserve">    </v>
          </cell>
          <cell r="G1150" t="str">
            <v xml:space="preserve">     </v>
          </cell>
          <cell r="H1150" t="str">
            <v xml:space="preserve">    </v>
          </cell>
          <cell r="I1150" t="str">
            <v xml:space="preserve">     </v>
          </cell>
          <cell r="J1150" t="str">
            <v xml:space="preserve">    </v>
          </cell>
          <cell r="K1150" t="str">
            <v xml:space="preserve">     </v>
          </cell>
          <cell r="L1150" t="str">
            <v xml:space="preserve">    </v>
          </cell>
          <cell r="M1150" t="str">
            <v xml:space="preserve">     </v>
          </cell>
          <cell r="N1150" t="str">
            <v xml:space="preserve">    </v>
          </cell>
          <cell r="O1150">
            <v>2.2400000000000002</v>
          </cell>
          <cell r="P1150">
            <v>439</v>
          </cell>
          <cell r="Q1150">
            <v>1.4</v>
          </cell>
          <cell r="R1150">
            <v>441</v>
          </cell>
          <cell r="S1150">
            <v>8.35</v>
          </cell>
          <cell r="T1150">
            <v>337</v>
          </cell>
          <cell r="U1150">
            <v>13</v>
          </cell>
          <cell r="V1150" t="str">
            <v xml:space="preserve">      </v>
          </cell>
          <cell r="W1150">
            <v>42</v>
          </cell>
          <cell r="X1150" t="str">
            <v xml:space="preserve">      </v>
          </cell>
          <cell r="Y1150">
            <v>42</v>
          </cell>
          <cell r="Z1150">
            <v>342</v>
          </cell>
          <cell r="AA1150">
            <v>7.99</v>
          </cell>
          <cell r="AB1150">
            <v>19.760000000000002</v>
          </cell>
        </row>
        <row r="1151">
          <cell r="B1151">
            <v>5114</v>
          </cell>
          <cell r="C1151" t="str">
            <v xml:space="preserve">METROVACESA SUELO Y PROMO.      </v>
          </cell>
          <cell r="D1151">
            <v>2.2090999999999998</v>
          </cell>
          <cell r="E1151" t="str">
            <v xml:space="preserve">     </v>
          </cell>
          <cell r="F1151" t="str">
            <v xml:space="preserve">    </v>
          </cell>
          <cell r="G1151" t="str">
            <v xml:space="preserve">     </v>
          </cell>
          <cell r="H1151" t="str">
            <v xml:space="preserve">    </v>
          </cell>
          <cell r="I1151" t="str">
            <v xml:space="preserve">     </v>
          </cell>
          <cell r="J1151" t="str">
            <v xml:space="preserve">    </v>
          </cell>
          <cell r="K1151" t="str">
            <v xml:space="preserve">     </v>
          </cell>
          <cell r="L1151" t="str">
            <v xml:space="preserve">    </v>
          </cell>
          <cell r="M1151" t="str">
            <v xml:space="preserve">     </v>
          </cell>
          <cell r="N1151" t="str">
            <v xml:space="preserve">    </v>
          </cell>
          <cell r="O1151">
            <v>2.2200000000000002</v>
          </cell>
          <cell r="P1151">
            <v>451</v>
          </cell>
          <cell r="Q1151">
            <v>1.57</v>
          </cell>
          <cell r="R1151">
            <v>338</v>
          </cell>
          <cell r="S1151">
            <v>6.83</v>
          </cell>
          <cell r="T1151">
            <v>936</v>
          </cell>
          <cell r="U1151">
            <v>283</v>
          </cell>
          <cell r="V1151" t="str">
            <v xml:space="preserve">      </v>
          </cell>
          <cell r="W1151">
            <v>141</v>
          </cell>
          <cell r="X1151" t="str">
            <v xml:space="preserve">      </v>
          </cell>
          <cell r="Y1151">
            <v>141</v>
          </cell>
          <cell r="Z1151">
            <v>2324</v>
          </cell>
          <cell r="AA1151">
            <v>2.2000000000000002</v>
          </cell>
          <cell r="AB1151">
            <v>8.76</v>
          </cell>
        </row>
        <row r="1152">
          <cell r="B1152">
            <v>5555</v>
          </cell>
          <cell r="C1152" t="str">
            <v xml:space="preserve">LOUIS VUITTON                   </v>
          </cell>
          <cell r="D1152">
            <v>11.234</v>
          </cell>
          <cell r="E1152" t="str">
            <v xml:space="preserve">     </v>
          </cell>
          <cell r="F1152" t="str">
            <v xml:space="preserve">    </v>
          </cell>
          <cell r="G1152" t="str">
            <v xml:space="preserve">     </v>
          </cell>
          <cell r="H1152" t="str">
            <v xml:space="preserve">    </v>
          </cell>
          <cell r="I1152" t="str">
            <v xml:space="preserve">     </v>
          </cell>
          <cell r="J1152" t="str">
            <v xml:space="preserve">    </v>
          </cell>
          <cell r="K1152" t="str">
            <v xml:space="preserve">     </v>
          </cell>
          <cell r="L1152" t="str">
            <v xml:space="preserve">    </v>
          </cell>
          <cell r="M1152" t="str">
            <v xml:space="preserve">     </v>
          </cell>
          <cell r="N1152" t="str">
            <v xml:space="preserve">    </v>
          </cell>
          <cell r="O1152">
            <v>2.2000000000000002</v>
          </cell>
          <cell r="P1152">
            <v>460</v>
          </cell>
          <cell r="Q1152">
            <v>1.04</v>
          </cell>
          <cell r="R1152">
            <v>622</v>
          </cell>
          <cell r="S1152">
            <v>8.1199999999999992</v>
          </cell>
          <cell r="T1152">
            <v>401</v>
          </cell>
          <cell r="U1152">
            <v>2218</v>
          </cell>
          <cell r="V1152">
            <v>20</v>
          </cell>
          <cell r="W1152">
            <v>85</v>
          </cell>
          <cell r="X1152">
            <v>260</v>
          </cell>
          <cell r="Y1152">
            <v>-175</v>
          </cell>
          <cell r="Z1152">
            <v>11528</v>
          </cell>
          <cell r="AA1152">
            <v>0.11</v>
          </cell>
          <cell r="AB1152">
            <v>13.04</v>
          </cell>
        </row>
        <row r="1153">
          <cell r="B1153">
            <v>5241</v>
          </cell>
          <cell r="C1153" t="str">
            <v xml:space="preserve">PP PC GRUPO ANDBANK             </v>
          </cell>
          <cell r="D1153">
            <v>11.772399999999999</v>
          </cell>
          <cell r="E1153" t="str">
            <v xml:space="preserve">     </v>
          </cell>
          <cell r="F1153" t="str">
            <v xml:space="preserve">    </v>
          </cell>
          <cell r="G1153" t="str">
            <v xml:space="preserve">     </v>
          </cell>
          <cell r="H1153" t="str">
            <v xml:space="preserve">    </v>
          </cell>
          <cell r="I1153" t="str">
            <v xml:space="preserve">     </v>
          </cell>
          <cell r="J1153" t="str">
            <v xml:space="preserve">    </v>
          </cell>
          <cell r="K1153" t="str">
            <v xml:space="preserve">     </v>
          </cell>
          <cell r="L1153" t="str">
            <v xml:space="preserve">    </v>
          </cell>
          <cell r="M1153" t="str">
            <v xml:space="preserve">     </v>
          </cell>
          <cell r="N1153" t="str">
            <v xml:space="preserve">    </v>
          </cell>
          <cell r="O1153">
            <v>2.17</v>
          </cell>
          <cell r="P1153">
            <v>476</v>
          </cell>
          <cell r="Q1153">
            <v>2.75</v>
          </cell>
          <cell r="R1153">
            <v>94</v>
          </cell>
          <cell r="S1153">
            <v>14.44</v>
          </cell>
          <cell r="T1153">
            <v>24</v>
          </cell>
          <cell r="U1153">
            <v>426</v>
          </cell>
          <cell r="V1153" t="str">
            <v xml:space="preserve">      </v>
          </cell>
          <cell r="W1153" t="str">
            <v xml:space="preserve">      </v>
          </cell>
          <cell r="X1153" t="str">
            <v xml:space="preserve">      </v>
          </cell>
          <cell r="Y1153" t="str">
            <v xml:space="preserve">      </v>
          </cell>
          <cell r="Z1153">
            <v>1382</v>
          </cell>
          <cell r="AA1153">
            <v>1.99</v>
          </cell>
          <cell r="AB1153">
            <v>8.56</v>
          </cell>
        </row>
        <row r="1154">
          <cell r="B1154">
            <v>4799</v>
          </cell>
          <cell r="C1154" t="str">
            <v xml:space="preserve">PLAN 3087                       </v>
          </cell>
          <cell r="D1154">
            <v>14.673500000000001</v>
          </cell>
          <cell r="E1154" t="str">
            <v xml:space="preserve">     </v>
          </cell>
          <cell r="F1154" t="str">
            <v xml:space="preserve">    </v>
          </cell>
          <cell r="G1154" t="str">
            <v xml:space="preserve">     </v>
          </cell>
          <cell r="H1154" t="str">
            <v xml:space="preserve">    </v>
          </cell>
          <cell r="I1154" t="str">
            <v xml:space="preserve">     </v>
          </cell>
          <cell r="J1154" t="str">
            <v xml:space="preserve">    </v>
          </cell>
          <cell r="K1154" t="str">
            <v xml:space="preserve">     </v>
          </cell>
          <cell r="L1154" t="str">
            <v xml:space="preserve">    </v>
          </cell>
          <cell r="M1154" t="str">
            <v xml:space="preserve">     </v>
          </cell>
          <cell r="N1154" t="str">
            <v xml:space="preserve">    </v>
          </cell>
          <cell r="O1154">
            <v>2.15</v>
          </cell>
          <cell r="P1154">
            <v>488</v>
          </cell>
          <cell r="Q1154">
            <v>0.65</v>
          </cell>
          <cell r="R1154">
            <v>804</v>
          </cell>
          <cell r="S1154">
            <v>7.16</v>
          </cell>
          <cell r="T1154">
            <v>816</v>
          </cell>
          <cell r="U1154">
            <v>111</v>
          </cell>
          <cell r="V1154">
            <v>4</v>
          </cell>
          <cell r="W1154">
            <v>44</v>
          </cell>
          <cell r="X1154">
            <v>43</v>
          </cell>
          <cell r="Y1154">
            <v>1</v>
          </cell>
          <cell r="Z1154">
            <v>1006</v>
          </cell>
          <cell r="AA1154">
            <v>0.19</v>
          </cell>
          <cell r="AB1154">
            <v>0.64</v>
          </cell>
        </row>
        <row r="1155">
          <cell r="B1155">
            <v>5008</v>
          </cell>
          <cell r="C1155" t="str">
            <v xml:space="preserve">CIA.COR.Y MED.RADIO.IB.EX.      </v>
          </cell>
          <cell r="D1155">
            <v>2.1966000000000001</v>
          </cell>
          <cell r="E1155" t="str">
            <v xml:space="preserve">     </v>
          </cell>
          <cell r="F1155" t="str">
            <v xml:space="preserve">    </v>
          </cell>
          <cell r="G1155" t="str">
            <v xml:space="preserve">     </v>
          </cell>
          <cell r="H1155" t="str">
            <v xml:space="preserve">    </v>
          </cell>
          <cell r="I1155" t="str">
            <v xml:space="preserve">     </v>
          </cell>
          <cell r="J1155" t="str">
            <v xml:space="preserve">    </v>
          </cell>
          <cell r="K1155" t="str">
            <v xml:space="preserve">     </v>
          </cell>
          <cell r="L1155" t="str">
            <v xml:space="preserve">    </v>
          </cell>
          <cell r="M1155" t="str">
            <v xml:space="preserve">     </v>
          </cell>
          <cell r="N1155" t="str">
            <v xml:space="preserve">    </v>
          </cell>
          <cell r="O1155">
            <v>2.15</v>
          </cell>
          <cell r="P1155">
            <v>487</v>
          </cell>
          <cell r="Q1155">
            <v>1.46</v>
          </cell>
          <cell r="R1155">
            <v>387</v>
          </cell>
          <cell r="S1155">
            <v>6.83</v>
          </cell>
          <cell r="T1155">
            <v>932</v>
          </cell>
          <cell r="U1155">
            <v>143</v>
          </cell>
          <cell r="V1155" t="str">
            <v xml:space="preserve">      </v>
          </cell>
          <cell r="W1155">
            <v>12</v>
          </cell>
          <cell r="X1155" t="str">
            <v xml:space="preserve">      </v>
          </cell>
          <cell r="Y1155">
            <v>12</v>
          </cell>
          <cell r="Z1155">
            <v>410</v>
          </cell>
          <cell r="AA1155">
            <v>2.63</v>
          </cell>
          <cell r="AB1155">
            <v>6.24</v>
          </cell>
        </row>
        <row r="1156">
          <cell r="B1156">
            <v>5277</v>
          </cell>
          <cell r="C1156" t="str">
            <v xml:space="preserve">PELI PRODUCTS                   </v>
          </cell>
          <cell r="D1156">
            <v>2.2429999999999999</v>
          </cell>
          <cell r="E1156" t="str">
            <v xml:space="preserve">     </v>
          </cell>
          <cell r="F1156" t="str">
            <v xml:space="preserve">    </v>
          </cell>
          <cell r="G1156" t="str">
            <v xml:space="preserve">     </v>
          </cell>
          <cell r="H1156" t="str">
            <v xml:space="preserve">    </v>
          </cell>
          <cell r="I1156" t="str">
            <v xml:space="preserve">     </v>
          </cell>
          <cell r="J1156" t="str">
            <v xml:space="preserve">    </v>
          </cell>
          <cell r="K1156" t="str">
            <v xml:space="preserve">     </v>
          </cell>
          <cell r="L1156" t="str">
            <v xml:space="preserve">    </v>
          </cell>
          <cell r="M1156" t="str">
            <v xml:space="preserve">     </v>
          </cell>
          <cell r="N1156" t="str">
            <v xml:space="preserve">    </v>
          </cell>
          <cell r="O1156">
            <v>2.11</v>
          </cell>
          <cell r="P1156">
            <v>505</v>
          </cell>
          <cell r="Q1156">
            <v>1.43</v>
          </cell>
          <cell r="R1156">
            <v>408</v>
          </cell>
          <cell r="S1156">
            <v>6.78</v>
          </cell>
          <cell r="T1156">
            <v>945</v>
          </cell>
          <cell r="U1156">
            <v>57</v>
          </cell>
          <cell r="V1156" t="str">
            <v xml:space="preserve">      </v>
          </cell>
          <cell r="W1156" t="str">
            <v xml:space="preserve">      </v>
          </cell>
          <cell r="X1156" t="str">
            <v xml:space="preserve">      </v>
          </cell>
          <cell r="Y1156" t="str">
            <v xml:space="preserve">      </v>
          </cell>
          <cell r="Z1156">
            <v>900</v>
          </cell>
          <cell r="AA1156">
            <v>-5</v>
          </cell>
          <cell r="AB1156">
            <v>-2.8</v>
          </cell>
        </row>
        <row r="1157">
          <cell r="B1157">
            <v>5214</v>
          </cell>
          <cell r="C1157" t="str">
            <v xml:space="preserve">FRONERI IBERIA                  </v>
          </cell>
          <cell r="D1157">
            <v>11.5357</v>
          </cell>
          <cell r="E1157" t="str">
            <v xml:space="preserve">     </v>
          </cell>
          <cell r="F1157" t="str">
            <v xml:space="preserve">    </v>
          </cell>
          <cell r="G1157" t="str">
            <v xml:space="preserve">     </v>
          </cell>
          <cell r="H1157" t="str">
            <v xml:space="preserve">    </v>
          </cell>
          <cell r="I1157" t="str">
            <v xml:space="preserve">     </v>
          </cell>
          <cell r="J1157" t="str">
            <v xml:space="preserve">    </v>
          </cell>
          <cell r="K1157" t="str">
            <v xml:space="preserve">     </v>
          </cell>
          <cell r="L1157" t="str">
            <v xml:space="preserve">    </v>
          </cell>
          <cell r="M1157" t="str">
            <v xml:space="preserve">     </v>
          </cell>
          <cell r="N1157" t="str">
            <v xml:space="preserve">    </v>
          </cell>
          <cell r="O1157">
            <v>2.1</v>
          </cell>
          <cell r="P1157">
            <v>510</v>
          </cell>
          <cell r="Q1157">
            <v>0.02</v>
          </cell>
          <cell r="R1157">
            <v>1014</v>
          </cell>
          <cell r="S1157">
            <v>8.34</v>
          </cell>
          <cell r="T1157">
            <v>348</v>
          </cell>
          <cell r="U1157">
            <v>475</v>
          </cell>
          <cell r="V1157">
            <v>10</v>
          </cell>
          <cell r="W1157">
            <v>447</v>
          </cell>
          <cell r="X1157">
            <v>61</v>
          </cell>
          <cell r="Y1157">
            <v>386</v>
          </cell>
          <cell r="Z1157">
            <v>9996</v>
          </cell>
          <cell r="AA1157">
            <v>1.91</v>
          </cell>
          <cell r="AB1157">
            <v>4.49</v>
          </cell>
        </row>
        <row r="1158">
          <cell r="B1158">
            <v>5126</v>
          </cell>
          <cell r="C1158" t="str">
            <v xml:space="preserve">TELSIUS TORRES TELECOM          </v>
          </cell>
          <cell r="D1158">
            <v>29.2517</v>
          </cell>
          <cell r="E1158" t="str">
            <v xml:space="preserve">     </v>
          </cell>
          <cell r="F1158" t="str">
            <v xml:space="preserve">    </v>
          </cell>
          <cell r="G1158" t="str">
            <v xml:space="preserve">     </v>
          </cell>
          <cell r="H1158" t="str">
            <v xml:space="preserve">    </v>
          </cell>
          <cell r="I1158" t="str">
            <v xml:space="preserve">     </v>
          </cell>
          <cell r="J1158" t="str">
            <v xml:space="preserve">    </v>
          </cell>
          <cell r="K1158" t="str">
            <v xml:space="preserve">     </v>
          </cell>
          <cell r="L1158" t="str">
            <v xml:space="preserve">    </v>
          </cell>
          <cell r="M1158" t="str">
            <v xml:space="preserve">     </v>
          </cell>
          <cell r="N1158" t="str">
            <v xml:space="preserve">    </v>
          </cell>
          <cell r="O1158">
            <v>2.08</v>
          </cell>
          <cell r="P1158">
            <v>523</v>
          </cell>
          <cell r="Q1158">
            <v>1.1000000000000001</v>
          </cell>
          <cell r="R1158">
            <v>590</v>
          </cell>
          <cell r="S1158">
            <v>7.37</v>
          </cell>
          <cell r="T1158">
            <v>730</v>
          </cell>
          <cell r="U1158">
            <v>181</v>
          </cell>
          <cell r="V1158">
            <v>1</v>
          </cell>
          <cell r="W1158">
            <v>275</v>
          </cell>
          <cell r="X1158" t="str">
            <v xml:space="preserve">      </v>
          </cell>
          <cell r="Y1158">
            <v>275</v>
          </cell>
          <cell r="Z1158">
            <v>5733</v>
          </cell>
          <cell r="AA1158">
            <v>4.03</v>
          </cell>
          <cell r="AB1158">
            <v>8.0500000000000007</v>
          </cell>
        </row>
        <row r="1159">
          <cell r="B1159">
            <v>5229</v>
          </cell>
          <cell r="C1159" t="str">
            <v xml:space="preserve">FUNDACION PROFUTURO             </v>
          </cell>
          <cell r="D1159">
            <v>29.3855</v>
          </cell>
          <cell r="E1159" t="str">
            <v xml:space="preserve">     </v>
          </cell>
          <cell r="F1159" t="str">
            <v xml:space="preserve">    </v>
          </cell>
          <cell r="G1159" t="str">
            <v xml:space="preserve">     </v>
          </cell>
          <cell r="H1159" t="str">
            <v xml:space="preserve">    </v>
          </cell>
          <cell r="I1159" t="str">
            <v xml:space="preserve">     </v>
          </cell>
          <cell r="J1159" t="str">
            <v xml:space="preserve">    </v>
          </cell>
          <cell r="K1159" t="str">
            <v xml:space="preserve">     </v>
          </cell>
          <cell r="L1159" t="str">
            <v xml:space="preserve">    </v>
          </cell>
          <cell r="M1159" t="str">
            <v xml:space="preserve">     </v>
          </cell>
          <cell r="N1159" t="str">
            <v xml:space="preserve">    </v>
          </cell>
          <cell r="O1159">
            <v>2.0699999999999998</v>
          </cell>
          <cell r="P1159">
            <v>531</v>
          </cell>
          <cell r="Q1159">
            <v>1.1000000000000001</v>
          </cell>
          <cell r="R1159">
            <v>592</v>
          </cell>
          <cell r="S1159">
            <v>7.41</v>
          </cell>
          <cell r="T1159">
            <v>703</v>
          </cell>
          <cell r="U1159">
            <v>56</v>
          </cell>
          <cell r="V1159" t="str">
            <v xml:space="preserve">      </v>
          </cell>
          <cell r="W1159">
            <v>90</v>
          </cell>
          <cell r="X1159" t="str">
            <v xml:space="preserve">      </v>
          </cell>
          <cell r="Y1159">
            <v>90</v>
          </cell>
          <cell r="Z1159">
            <v>1019</v>
          </cell>
          <cell r="AA1159">
            <v>6.44</v>
          </cell>
          <cell r="AB1159">
            <v>13.87</v>
          </cell>
        </row>
        <row r="1160">
          <cell r="B1160">
            <v>5024</v>
          </cell>
          <cell r="C1160" t="str">
            <v xml:space="preserve">GRUPO INDURKEN                  </v>
          </cell>
          <cell r="D1160">
            <v>26.578399999999998</v>
          </cell>
          <cell r="E1160" t="str">
            <v xml:space="preserve">     </v>
          </cell>
          <cell r="F1160" t="str">
            <v xml:space="preserve">    </v>
          </cell>
          <cell r="G1160" t="str">
            <v xml:space="preserve">     </v>
          </cell>
          <cell r="H1160" t="str">
            <v xml:space="preserve">    </v>
          </cell>
          <cell r="I1160" t="str">
            <v xml:space="preserve">     </v>
          </cell>
          <cell r="J1160" t="str">
            <v xml:space="preserve">    </v>
          </cell>
          <cell r="K1160" t="str">
            <v xml:space="preserve">     </v>
          </cell>
          <cell r="L1160" t="str">
            <v xml:space="preserve">    </v>
          </cell>
          <cell r="M1160" t="str">
            <v xml:space="preserve">     </v>
          </cell>
          <cell r="N1160" t="str">
            <v xml:space="preserve">    </v>
          </cell>
          <cell r="O1160">
            <v>2.06</v>
          </cell>
          <cell r="P1160">
            <v>541</v>
          </cell>
          <cell r="Q1160">
            <v>1.27</v>
          </cell>
          <cell r="R1160">
            <v>506</v>
          </cell>
          <cell r="S1160">
            <v>8</v>
          </cell>
          <cell r="T1160">
            <v>434</v>
          </cell>
          <cell r="U1160">
            <v>44</v>
          </cell>
          <cell r="V1160">
            <v>1</v>
          </cell>
          <cell r="W1160">
            <v>49</v>
          </cell>
          <cell r="X1160">
            <v>2</v>
          </cell>
          <cell r="Y1160">
            <v>47</v>
          </cell>
          <cell r="Z1160">
            <v>697</v>
          </cell>
          <cell r="AA1160">
            <v>5.88</v>
          </cell>
          <cell r="AB1160">
            <v>9.01</v>
          </cell>
        </row>
        <row r="1161">
          <cell r="B1161">
            <v>5121</v>
          </cell>
          <cell r="C1161" t="str">
            <v xml:space="preserve">ASALMA                          </v>
          </cell>
          <cell r="D1161">
            <v>52.843400000000003</v>
          </cell>
          <cell r="E1161" t="str">
            <v xml:space="preserve">     </v>
          </cell>
          <cell r="F1161" t="str">
            <v xml:space="preserve">    </v>
          </cell>
          <cell r="G1161" t="str">
            <v xml:space="preserve">     </v>
          </cell>
          <cell r="H1161" t="str">
            <v xml:space="preserve">    </v>
          </cell>
          <cell r="I1161" t="str">
            <v xml:space="preserve">     </v>
          </cell>
          <cell r="J1161" t="str">
            <v xml:space="preserve">    </v>
          </cell>
          <cell r="K1161" t="str">
            <v xml:space="preserve">     </v>
          </cell>
          <cell r="L1161" t="str">
            <v xml:space="preserve">    </v>
          </cell>
          <cell r="M1161" t="str">
            <v xml:space="preserve">     </v>
          </cell>
          <cell r="N1161" t="str">
            <v xml:space="preserve">    </v>
          </cell>
          <cell r="O1161">
            <v>2.04</v>
          </cell>
          <cell r="P1161">
            <v>553</v>
          </cell>
          <cell r="Q1161">
            <v>0.64</v>
          </cell>
          <cell r="R1161">
            <v>810</v>
          </cell>
          <cell r="S1161">
            <v>7.51</v>
          </cell>
          <cell r="T1161">
            <v>657</v>
          </cell>
          <cell r="U1161">
            <v>72</v>
          </cell>
          <cell r="V1161" t="str">
            <v xml:space="preserve">      </v>
          </cell>
          <cell r="W1161">
            <v>57</v>
          </cell>
          <cell r="X1161" t="str">
            <v xml:space="preserve">      </v>
          </cell>
          <cell r="Y1161">
            <v>57</v>
          </cell>
          <cell r="Z1161">
            <v>740</v>
          </cell>
          <cell r="AA1161">
            <v>4.03</v>
          </cell>
          <cell r="AB1161">
            <v>10.76</v>
          </cell>
        </row>
        <row r="1162">
          <cell r="B1162">
            <v>5044</v>
          </cell>
          <cell r="C1162" t="str">
            <v xml:space="preserve">MANE IBERICA                    </v>
          </cell>
          <cell r="D1162">
            <v>11.9917</v>
          </cell>
          <cell r="E1162" t="str">
            <v xml:space="preserve">     </v>
          </cell>
          <cell r="F1162" t="str">
            <v xml:space="preserve">    </v>
          </cell>
          <cell r="G1162" t="str">
            <v xml:space="preserve">     </v>
          </cell>
          <cell r="H1162" t="str">
            <v xml:space="preserve">    </v>
          </cell>
          <cell r="I1162" t="str">
            <v xml:space="preserve">     </v>
          </cell>
          <cell r="J1162" t="str">
            <v xml:space="preserve">    </v>
          </cell>
          <cell r="K1162" t="str">
            <v xml:space="preserve">     </v>
          </cell>
          <cell r="L1162" t="str">
            <v xml:space="preserve">    </v>
          </cell>
          <cell r="M1162" t="str">
            <v xml:space="preserve">     </v>
          </cell>
          <cell r="N1162" t="str">
            <v xml:space="preserve">    </v>
          </cell>
          <cell r="O1162">
            <v>2.0299999999999998</v>
          </cell>
          <cell r="P1162">
            <v>560</v>
          </cell>
          <cell r="Q1162">
            <v>0.89</v>
          </cell>
          <cell r="R1162">
            <v>691</v>
          </cell>
          <cell r="S1162">
            <v>7.94</v>
          </cell>
          <cell r="T1162">
            <v>452</v>
          </cell>
          <cell r="U1162">
            <v>160</v>
          </cell>
          <cell r="V1162">
            <v>2</v>
          </cell>
          <cell r="W1162" t="str">
            <v xml:space="preserve">      </v>
          </cell>
          <cell r="X1162">
            <v>4</v>
          </cell>
          <cell r="Y1162">
            <v>-4</v>
          </cell>
          <cell r="Z1162">
            <v>1291</v>
          </cell>
          <cell r="AA1162">
            <v>0.64</v>
          </cell>
          <cell r="AB1162">
            <v>4.34</v>
          </cell>
        </row>
        <row r="1163">
          <cell r="B1163">
            <v>5097</v>
          </cell>
          <cell r="C1163" t="str">
            <v xml:space="preserve">COVESTRO                        </v>
          </cell>
          <cell r="D1163">
            <v>10.9724</v>
          </cell>
          <cell r="E1163" t="str">
            <v xml:space="preserve">     </v>
          </cell>
          <cell r="F1163" t="str">
            <v xml:space="preserve">    </v>
          </cell>
          <cell r="G1163" t="str">
            <v xml:space="preserve">     </v>
          </cell>
          <cell r="H1163" t="str">
            <v xml:space="preserve">    </v>
          </cell>
          <cell r="I1163" t="str">
            <v xml:space="preserve">     </v>
          </cell>
          <cell r="J1163" t="str">
            <v xml:space="preserve">    </v>
          </cell>
          <cell r="K1163" t="str">
            <v xml:space="preserve">     </v>
          </cell>
          <cell r="L1163" t="str">
            <v xml:space="preserve">    </v>
          </cell>
          <cell r="M1163" t="str">
            <v xml:space="preserve">     </v>
          </cell>
          <cell r="N1163" t="str">
            <v xml:space="preserve">    </v>
          </cell>
          <cell r="O1163">
            <v>1.99</v>
          </cell>
          <cell r="P1163">
            <v>578</v>
          </cell>
          <cell r="Q1163">
            <v>1.36</v>
          </cell>
          <cell r="R1163">
            <v>460</v>
          </cell>
          <cell r="S1163">
            <v>8.75</v>
          </cell>
          <cell r="T1163">
            <v>227</v>
          </cell>
          <cell r="U1163">
            <v>523</v>
          </cell>
          <cell r="V1163">
            <v>41</v>
          </cell>
          <cell r="W1163">
            <v>523</v>
          </cell>
          <cell r="X1163">
            <v>182</v>
          </cell>
          <cell r="Y1163">
            <v>341</v>
          </cell>
          <cell r="Z1163">
            <v>14786</v>
          </cell>
          <cell r="AA1163">
            <v>1.6</v>
          </cell>
          <cell r="AB1163">
            <v>6.47</v>
          </cell>
        </row>
        <row r="1164">
          <cell r="B1164">
            <v>5268</v>
          </cell>
          <cell r="C1164" t="str">
            <v xml:space="preserve">BONDALTI CANTABRIA              </v>
          </cell>
          <cell r="D1164">
            <v>109.6373</v>
          </cell>
          <cell r="E1164" t="str">
            <v xml:space="preserve">     </v>
          </cell>
          <cell r="F1164" t="str">
            <v xml:space="preserve">    </v>
          </cell>
          <cell r="G1164" t="str">
            <v xml:space="preserve">     </v>
          </cell>
          <cell r="H1164" t="str">
            <v xml:space="preserve">    </v>
          </cell>
          <cell r="I1164" t="str">
            <v xml:space="preserve">     </v>
          </cell>
          <cell r="J1164" t="str">
            <v xml:space="preserve">    </v>
          </cell>
          <cell r="K1164" t="str">
            <v xml:space="preserve">     </v>
          </cell>
          <cell r="L1164" t="str">
            <v xml:space="preserve">    </v>
          </cell>
          <cell r="M1164" t="str">
            <v xml:space="preserve">     </v>
          </cell>
          <cell r="N1164" t="str">
            <v xml:space="preserve">    </v>
          </cell>
          <cell r="O1164">
            <v>1.96</v>
          </cell>
          <cell r="P1164">
            <v>610</v>
          </cell>
          <cell r="Q1164">
            <v>0.53</v>
          </cell>
          <cell r="R1164">
            <v>852</v>
          </cell>
          <cell r="S1164">
            <v>8.3800000000000008</v>
          </cell>
          <cell r="T1164">
            <v>326</v>
          </cell>
          <cell r="U1164">
            <v>42</v>
          </cell>
          <cell r="V1164" t="str">
            <v xml:space="preserve">      </v>
          </cell>
          <cell r="W1164">
            <v>40</v>
          </cell>
          <cell r="X1164" t="str">
            <v xml:space="preserve">      </v>
          </cell>
          <cell r="Y1164">
            <v>40</v>
          </cell>
          <cell r="Z1164">
            <v>424</v>
          </cell>
          <cell r="AA1164">
            <v>7.11</v>
          </cell>
          <cell r="AB1164">
            <v>15.03</v>
          </cell>
        </row>
        <row r="1165">
          <cell r="B1165">
            <v>9240</v>
          </cell>
          <cell r="C1165" t="str">
            <v xml:space="preserve">SOLRED                          </v>
          </cell>
          <cell r="D1165">
            <v>1.1639999999999999</v>
          </cell>
          <cell r="E1165" t="str">
            <v xml:space="preserve">     </v>
          </cell>
          <cell r="F1165" t="str">
            <v xml:space="preserve">    </v>
          </cell>
          <cell r="G1165" t="str">
            <v xml:space="preserve">     </v>
          </cell>
          <cell r="H1165" t="str">
            <v xml:space="preserve">    </v>
          </cell>
          <cell r="I1165" t="str">
            <v xml:space="preserve">     </v>
          </cell>
          <cell r="J1165" t="str">
            <v xml:space="preserve">    </v>
          </cell>
          <cell r="K1165" t="str">
            <v xml:space="preserve">     </v>
          </cell>
          <cell r="L1165" t="str">
            <v xml:space="preserve">    </v>
          </cell>
          <cell r="M1165" t="str">
            <v xml:space="preserve">     </v>
          </cell>
          <cell r="N1165" t="str">
            <v xml:space="preserve">    </v>
          </cell>
          <cell r="O1165">
            <v>1.96</v>
          </cell>
          <cell r="P1165">
            <v>604</v>
          </cell>
          <cell r="Q1165">
            <v>1.42</v>
          </cell>
          <cell r="R1165">
            <v>426</v>
          </cell>
          <cell r="S1165">
            <v>7.61</v>
          </cell>
          <cell r="T1165">
            <v>597</v>
          </cell>
          <cell r="U1165">
            <v>38</v>
          </cell>
          <cell r="V1165">
            <v>1</v>
          </cell>
          <cell r="W1165">
            <v>41</v>
          </cell>
          <cell r="X1165">
            <v>34</v>
          </cell>
          <cell r="Y1165">
            <v>7</v>
          </cell>
          <cell r="Z1165">
            <v>455</v>
          </cell>
          <cell r="AA1165">
            <v>-7.66</v>
          </cell>
          <cell r="AB1165">
            <v>-18.64</v>
          </cell>
        </row>
        <row r="1166">
          <cell r="B1166">
            <v>4326</v>
          </cell>
          <cell r="C1166" t="str">
            <v xml:space="preserve">OR.AUT.Y EMPR.DIP.CADIZ         </v>
          </cell>
          <cell r="D1166">
            <v>14.1554</v>
          </cell>
          <cell r="E1166" t="str">
            <v xml:space="preserve">     </v>
          </cell>
          <cell r="F1166" t="str">
            <v xml:space="preserve">    </v>
          </cell>
          <cell r="G1166" t="str">
            <v xml:space="preserve">     </v>
          </cell>
          <cell r="H1166" t="str">
            <v xml:space="preserve">    </v>
          </cell>
          <cell r="I1166" t="str">
            <v xml:space="preserve">     </v>
          </cell>
          <cell r="J1166" t="str">
            <v xml:space="preserve">    </v>
          </cell>
          <cell r="K1166" t="str">
            <v xml:space="preserve">     </v>
          </cell>
          <cell r="L1166" t="str">
            <v xml:space="preserve">    </v>
          </cell>
          <cell r="M1166" t="str">
            <v xml:space="preserve">     </v>
          </cell>
          <cell r="N1166" t="str">
            <v xml:space="preserve">    </v>
          </cell>
          <cell r="O1166">
            <v>1.85</v>
          </cell>
          <cell r="P1166">
            <v>649</v>
          </cell>
          <cell r="Q1166">
            <v>1.46</v>
          </cell>
          <cell r="R1166">
            <v>389</v>
          </cell>
          <cell r="S1166">
            <v>6.47</v>
          </cell>
          <cell r="T1166">
            <v>1013</v>
          </cell>
          <cell r="U1166">
            <v>121</v>
          </cell>
          <cell r="V1166">
            <v>2</v>
          </cell>
          <cell r="W1166">
            <v>28</v>
          </cell>
          <cell r="X1166">
            <v>1</v>
          </cell>
          <cell r="Y1166">
            <v>27</v>
          </cell>
          <cell r="Z1166">
            <v>472</v>
          </cell>
          <cell r="AA1166">
            <v>6.29</v>
          </cell>
          <cell r="AB1166">
            <v>8.7200000000000006</v>
          </cell>
        </row>
        <row r="1167">
          <cell r="B1167">
            <v>5026</v>
          </cell>
          <cell r="C1167" t="str">
            <v xml:space="preserve">MONTE DE PIEDAD DE MADRID       </v>
          </cell>
          <cell r="D1167">
            <v>1.1222000000000001</v>
          </cell>
          <cell r="E1167" t="str">
            <v xml:space="preserve">     </v>
          </cell>
          <cell r="F1167" t="str">
            <v xml:space="preserve">    </v>
          </cell>
          <cell r="G1167" t="str">
            <v xml:space="preserve">     </v>
          </cell>
          <cell r="H1167" t="str">
            <v xml:space="preserve">    </v>
          </cell>
          <cell r="I1167" t="str">
            <v xml:space="preserve">     </v>
          </cell>
          <cell r="J1167" t="str">
            <v xml:space="preserve">    </v>
          </cell>
          <cell r="K1167" t="str">
            <v xml:space="preserve">     </v>
          </cell>
          <cell r="L1167" t="str">
            <v xml:space="preserve">    </v>
          </cell>
          <cell r="M1167" t="str">
            <v xml:space="preserve">     </v>
          </cell>
          <cell r="N1167" t="str">
            <v xml:space="preserve">    </v>
          </cell>
          <cell r="O1167">
            <v>1.69</v>
          </cell>
          <cell r="P1167">
            <v>701</v>
          </cell>
          <cell r="Q1167">
            <v>1.1299999999999999</v>
          </cell>
          <cell r="R1167">
            <v>570</v>
          </cell>
          <cell r="S1167">
            <v>6.82</v>
          </cell>
          <cell r="T1167">
            <v>938</v>
          </cell>
          <cell r="U1167">
            <v>408</v>
          </cell>
          <cell r="V1167">
            <v>31</v>
          </cell>
          <cell r="W1167">
            <v>2</v>
          </cell>
          <cell r="X1167">
            <v>328</v>
          </cell>
          <cell r="Y1167">
            <v>-326</v>
          </cell>
          <cell r="Z1167">
            <v>10079</v>
          </cell>
          <cell r="AA1167">
            <v>-1.36</v>
          </cell>
          <cell r="AB1167">
            <v>-3.13</v>
          </cell>
        </row>
        <row r="1168">
          <cell r="B1168">
            <v>4971</v>
          </cell>
          <cell r="C1168" t="str">
            <v xml:space="preserve">SOLENIS HISPANIA                </v>
          </cell>
          <cell r="D1168">
            <v>2.0531999999999999</v>
          </cell>
          <cell r="E1168" t="str">
            <v xml:space="preserve">     </v>
          </cell>
          <cell r="F1168" t="str">
            <v xml:space="preserve">    </v>
          </cell>
          <cell r="G1168" t="str">
            <v xml:space="preserve">     </v>
          </cell>
          <cell r="H1168" t="str">
            <v xml:space="preserve">    </v>
          </cell>
          <cell r="I1168" t="str">
            <v xml:space="preserve">     </v>
          </cell>
          <cell r="J1168" t="str">
            <v xml:space="preserve">    </v>
          </cell>
          <cell r="K1168" t="str">
            <v xml:space="preserve">     </v>
          </cell>
          <cell r="L1168" t="str">
            <v xml:space="preserve">    </v>
          </cell>
          <cell r="M1168" t="str">
            <v xml:space="preserve">     </v>
          </cell>
          <cell r="N1168" t="str">
            <v xml:space="preserve">    </v>
          </cell>
          <cell r="O1168">
            <v>1.68</v>
          </cell>
          <cell r="P1168">
            <v>706</v>
          </cell>
          <cell r="Q1168">
            <v>0.94</v>
          </cell>
          <cell r="R1168">
            <v>664</v>
          </cell>
          <cell r="S1168">
            <v>7.68</v>
          </cell>
          <cell r="T1168">
            <v>539</v>
          </cell>
          <cell r="U1168">
            <v>167</v>
          </cell>
          <cell r="V1168">
            <v>9</v>
          </cell>
          <cell r="W1168">
            <v>169</v>
          </cell>
          <cell r="X1168">
            <v>61</v>
          </cell>
          <cell r="Y1168">
            <v>108</v>
          </cell>
          <cell r="Z1168">
            <v>3084</v>
          </cell>
          <cell r="AA1168">
            <v>5.94</v>
          </cell>
          <cell r="AB1168">
            <v>4.92</v>
          </cell>
        </row>
        <row r="1169">
          <cell r="B1169">
            <v>5001</v>
          </cell>
          <cell r="C1169" t="str">
            <v xml:space="preserve">GRUPO REDEXIX GAS               </v>
          </cell>
          <cell r="D1169">
            <v>1.1915</v>
          </cell>
          <cell r="E1169" t="str">
            <v xml:space="preserve">     </v>
          </cell>
          <cell r="F1169" t="str">
            <v xml:space="preserve">    </v>
          </cell>
          <cell r="G1169" t="str">
            <v xml:space="preserve">     </v>
          </cell>
          <cell r="H1169" t="str">
            <v xml:space="preserve">    </v>
          </cell>
          <cell r="I1169" t="str">
            <v xml:space="preserve">     </v>
          </cell>
          <cell r="J1169" t="str">
            <v xml:space="preserve">    </v>
          </cell>
          <cell r="K1169" t="str">
            <v xml:space="preserve">     </v>
          </cell>
          <cell r="L1169" t="str">
            <v xml:space="preserve">    </v>
          </cell>
          <cell r="M1169" t="str">
            <v xml:space="preserve">     </v>
          </cell>
          <cell r="N1169" t="str">
            <v xml:space="preserve">    </v>
          </cell>
          <cell r="O1169">
            <v>1.68</v>
          </cell>
          <cell r="P1169">
            <v>702</v>
          </cell>
          <cell r="Q1169">
            <v>1.0900000000000001</v>
          </cell>
          <cell r="R1169">
            <v>600</v>
          </cell>
          <cell r="S1169">
            <v>7.96</v>
          </cell>
          <cell r="T1169">
            <v>440</v>
          </cell>
          <cell r="U1169">
            <v>273</v>
          </cell>
          <cell r="V1169">
            <v>5</v>
          </cell>
          <cell r="W1169">
            <v>264</v>
          </cell>
          <cell r="X1169">
            <v>4</v>
          </cell>
          <cell r="Y1169">
            <v>260</v>
          </cell>
          <cell r="Z1169">
            <v>5645</v>
          </cell>
          <cell r="AA1169">
            <v>3.82</v>
          </cell>
          <cell r="AB1169">
            <v>8.34</v>
          </cell>
        </row>
        <row r="1170">
          <cell r="B1170">
            <v>4996</v>
          </cell>
          <cell r="C1170" t="str">
            <v xml:space="preserve">ASK CHEMICALS ESPAÑA            </v>
          </cell>
          <cell r="D1170">
            <v>1.8033999999999999</v>
          </cell>
          <cell r="E1170" t="str">
            <v xml:space="preserve">     </v>
          </cell>
          <cell r="F1170" t="str">
            <v xml:space="preserve">    </v>
          </cell>
          <cell r="G1170" t="str">
            <v xml:space="preserve">     </v>
          </cell>
          <cell r="H1170" t="str">
            <v xml:space="preserve">    </v>
          </cell>
          <cell r="I1170" t="str">
            <v xml:space="preserve">     </v>
          </cell>
          <cell r="J1170" t="str">
            <v xml:space="preserve">    </v>
          </cell>
          <cell r="K1170" t="str">
            <v xml:space="preserve">     </v>
          </cell>
          <cell r="L1170" t="str">
            <v xml:space="preserve">    </v>
          </cell>
          <cell r="M1170" t="str">
            <v xml:space="preserve">     </v>
          </cell>
          <cell r="N1170" t="str">
            <v xml:space="preserve">    </v>
          </cell>
          <cell r="O1170">
            <v>1.67</v>
          </cell>
          <cell r="P1170">
            <v>708</v>
          </cell>
          <cell r="Q1170">
            <v>0.92</v>
          </cell>
          <cell r="R1170">
            <v>670</v>
          </cell>
          <cell r="S1170">
            <v>7.67</v>
          </cell>
          <cell r="T1170">
            <v>543</v>
          </cell>
          <cell r="U1170">
            <v>119</v>
          </cell>
          <cell r="V1170">
            <v>4</v>
          </cell>
          <cell r="W1170">
            <v>57</v>
          </cell>
          <cell r="X1170">
            <v>19</v>
          </cell>
          <cell r="Y1170">
            <v>38</v>
          </cell>
          <cell r="Z1170">
            <v>1786</v>
          </cell>
          <cell r="AA1170">
            <v>5.21</v>
          </cell>
          <cell r="AB1170">
            <v>6.3</v>
          </cell>
        </row>
        <row r="1171">
          <cell r="B1171">
            <v>5157</v>
          </cell>
          <cell r="C1171" t="str">
            <v xml:space="preserve">EMPLEADOS DE HILTI              </v>
          </cell>
          <cell r="D1171">
            <v>2.0720999999999998</v>
          </cell>
          <cell r="E1171" t="str">
            <v xml:space="preserve">     </v>
          </cell>
          <cell r="F1171" t="str">
            <v xml:space="preserve">    </v>
          </cell>
          <cell r="G1171" t="str">
            <v xml:space="preserve">     </v>
          </cell>
          <cell r="H1171" t="str">
            <v xml:space="preserve">    </v>
          </cell>
          <cell r="I1171" t="str">
            <v xml:space="preserve">     </v>
          </cell>
          <cell r="J1171" t="str">
            <v xml:space="preserve">    </v>
          </cell>
          <cell r="K1171" t="str">
            <v xml:space="preserve">     </v>
          </cell>
          <cell r="L1171" t="str">
            <v xml:space="preserve">    </v>
          </cell>
          <cell r="M1171" t="str">
            <v xml:space="preserve">     </v>
          </cell>
          <cell r="N1171" t="str">
            <v xml:space="preserve">    </v>
          </cell>
          <cell r="O1171">
            <v>1.67</v>
          </cell>
          <cell r="P1171">
            <v>709</v>
          </cell>
          <cell r="Q1171">
            <v>1.03</v>
          </cell>
          <cell r="R1171">
            <v>625</v>
          </cell>
          <cell r="S1171">
            <v>7.98</v>
          </cell>
          <cell r="T1171">
            <v>437</v>
          </cell>
          <cell r="U1171">
            <v>584</v>
          </cell>
          <cell r="V1171" t="str">
            <v xml:space="preserve">      </v>
          </cell>
          <cell r="W1171" t="str">
            <v xml:space="preserve">      </v>
          </cell>
          <cell r="X1171" t="str">
            <v xml:space="preserve">      </v>
          </cell>
          <cell r="Y1171" t="str">
            <v xml:space="preserve">      </v>
          </cell>
          <cell r="Z1171">
            <v>6095</v>
          </cell>
          <cell r="AA1171">
            <v>1.03</v>
          </cell>
          <cell r="AB1171">
            <v>3.92</v>
          </cell>
        </row>
        <row r="1172">
          <cell r="B1172">
            <v>4972</v>
          </cell>
          <cell r="C1172" t="str">
            <v xml:space="preserve">LUBRIZOL                        </v>
          </cell>
          <cell r="D1172">
            <v>2.0244</v>
          </cell>
          <cell r="E1172" t="str">
            <v xml:space="preserve">     </v>
          </cell>
          <cell r="F1172" t="str">
            <v xml:space="preserve">    </v>
          </cell>
          <cell r="G1172" t="str">
            <v xml:space="preserve">     </v>
          </cell>
          <cell r="H1172" t="str">
            <v xml:space="preserve">    </v>
          </cell>
          <cell r="I1172" t="str">
            <v xml:space="preserve">     </v>
          </cell>
          <cell r="J1172" t="str">
            <v xml:space="preserve">    </v>
          </cell>
          <cell r="K1172" t="str">
            <v xml:space="preserve">     </v>
          </cell>
          <cell r="L1172" t="str">
            <v xml:space="preserve">    </v>
          </cell>
          <cell r="M1172" t="str">
            <v xml:space="preserve">     </v>
          </cell>
          <cell r="N1172" t="str">
            <v xml:space="preserve">    </v>
          </cell>
          <cell r="O1172">
            <v>1.62</v>
          </cell>
          <cell r="P1172">
            <v>724</v>
          </cell>
          <cell r="Q1172">
            <v>0.91</v>
          </cell>
          <cell r="R1172">
            <v>675</v>
          </cell>
          <cell r="S1172">
            <v>7.65</v>
          </cell>
          <cell r="T1172">
            <v>560</v>
          </cell>
          <cell r="U1172">
            <v>355</v>
          </cell>
          <cell r="V1172">
            <v>9</v>
          </cell>
          <cell r="W1172">
            <v>419</v>
          </cell>
          <cell r="X1172">
            <v>38</v>
          </cell>
          <cell r="Y1172">
            <v>381</v>
          </cell>
          <cell r="Z1172">
            <v>6599</v>
          </cell>
          <cell r="AA1172">
            <v>0.64</v>
          </cell>
          <cell r="AB1172">
            <v>5.42</v>
          </cell>
        </row>
        <row r="1173">
          <cell r="B1173">
            <v>5103</v>
          </cell>
          <cell r="C1173" t="str">
            <v xml:space="preserve">FUNDA.CATALUÑA LA PEDRERA       </v>
          </cell>
          <cell r="D1173">
            <v>9.7896000000000001</v>
          </cell>
          <cell r="E1173" t="str">
            <v xml:space="preserve">     </v>
          </cell>
          <cell r="F1173" t="str">
            <v xml:space="preserve">    </v>
          </cell>
          <cell r="G1173" t="str">
            <v xml:space="preserve">     </v>
          </cell>
          <cell r="H1173" t="str">
            <v xml:space="preserve">    </v>
          </cell>
          <cell r="I1173" t="str">
            <v xml:space="preserve">     </v>
          </cell>
          <cell r="J1173" t="str">
            <v xml:space="preserve">    </v>
          </cell>
          <cell r="K1173" t="str">
            <v xml:space="preserve">     </v>
          </cell>
          <cell r="L1173" t="str">
            <v xml:space="preserve">    </v>
          </cell>
          <cell r="M1173" t="str">
            <v xml:space="preserve">     </v>
          </cell>
          <cell r="N1173" t="str">
            <v xml:space="preserve">    </v>
          </cell>
          <cell r="O1173">
            <v>1.61</v>
          </cell>
          <cell r="P1173">
            <v>729</v>
          </cell>
          <cell r="Q1173">
            <v>0.32</v>
          </cell>
          <cell r="R1173">
            <v>919</v>
          </cell>
          <cell r="S1173">
            <v>7.7</v>
          </cell>
          <cell r="T1173">
            <v>530</v>
          </cell>
          <cell r="U1173">
            <v>108</v>
          </cell>
          <cell r="V1173">
            <v>1</v>
          </cell>
          <cell r="W1173" t="str">
            <v xml:space="preserve">      </v>
          </cell>
          <cell r="X1173" t="str">
            <v xml:space="preserve">      </v>
          </cell>
          <cell r="Y1173" t="str">
            <v xml:space="preserve">      </v>
          </cell>
          <cell r="Z1173">
            <v>1625</v>
          </cell>
          <cell r="AA1173">
            <v>-0.33</v>
          </cell>
          <cell r="AB1173">
            <v>2.14</v>
          </cell>
        </row>
        <row r="1174">
          <cell r="B1174">
            <v>5031</v>
          </cell>
          <cell r="C1174" t="str">
            <v xml:space="preserve">BANKIA MULTIPYME GLOB.VI        </v>
          </cell>
          <cell r="D1174">
            <v>50.079599999999999</v>
          </cell>
          <cell r="E1174" t="str">
            <v xml:space="preserve">     </v>
          </cell>
          <cell r="F1174" t="str">
            <v xml:space="preserve">    </v>
          </cell>
          <cell r="G1174" t="str">
            <v xml:space="preserve">     </v>
          </cell>
          <cell r="H1174" t="str">
            <v xml:space="preserve">    </v>
          </cell>
          <cell r="I1174" t="str">
            <v xml:space="preserve">     </v>
          </cell>
          <cell r="J1174" t="str">
            <v xml:space="preserve">    </v>
          </cell>
          <cell r="K1174" t="str">
            <v xml:space="preserve">     </v>
          </cell>
          <cell r="L1174" t="str">
            <v xml:space="preserve">    </v>
          </cell>
          <cell r="M1174" t="str">
            <v xml:space="preserve">     </v>
          </cell>
          <cell r="N1174" t="str">
            <v xml:space="preserve">    </v>
          </cell>
          <cell r="O1174">
            <v>1.57</v>
          </cell>
          <cell r="P1174">
            <v>740</v>
          </cell>
          <cell r="Q1174">
            <v>0.14000000000000001</v>
          </cell>
          <cell r="R1174">
            <v>982</v>
          </cell>
          <cell r="S1174">
            <v>7.1</v>
          </cell>
          <cell r="T1174">
            <v>837</v>
          </cell>
          <cell r="U1174">
            <v>153</v>
          </cell>
          <cell r="V1174">
            <v>1</v>
          </cell>
          <cell r="W1174">
            <v>24</v>
          </cell>
          <cell r="X1174">
            <v>3</v>
          </cell>
          <cell r="Y1174">
            <v>21</v>
          </cell>
          <cell r="Z1174">
            <v>1594</v>
          </cell>
          <cell r="AA1174">
            <v>1.41</v>
          </cell>
          <cell r="AB1174">
            <v>0.72</v>
          </cell>
        </row>
        <row r="1175">
          <cell r="B1175">
            <v>5179</v>
          </cell>
          <cell r="C1175" t="str">
            <v xml:space="preserve">BONDUELE IBERICA SAU            </v>
          </cell>
          <cell r="D1175">
            <v>2.0491999999999999</v>
          </cell>
          <cell r="E1175" t="str">
            <v xml:space="preserve">     </v>
          </cell>
          <cell r="F1175" t="str">
            <v xml:space="preserve">    </v>
          </cell>
          <cell r="G1175" t="str">
            <v xml:space="preserve">     </v>
          </cell>
          <cell r="H1175" t="str">
            <v xml:space="preserve">    </v>
          </cell>
          <cell r="I1175" t="str">
            <v xml:space="preserve">     </v>
          </cell>
          <cell r="J1175" t="str">
            <v xml:space="preserve">    </v>
          </cell>
          <cell r="K1175" t="str">
            <v xml:space="preserve">     </v>
          </cell>
          <cell r="L1175" t="str">
            <v xml:space="preserve">    </v>
          </cell>
          <cell r="M1175" t="str">
            <v xml:space="preserve">     </v>
          </cell>
          <cell r="N1175" t="str">
            <v xml:space="preserve">    </v>
          </cell>
          <cell r="O1175">
            <v>1.57</v>
          </cell>
          <cell r="P1175">
            <v>741</v>
          </cell>
          <cell r="Q1175">
            <v>0.89</v>
          </cell>
          <cell r="R1175">
            <v>692</v>
          </cell>
          <cell r="S1175">
            <v>7.93</v>
          </cell>
          <cell r="T1175">
            <v>454</v>
          </cell>
          <cell r="U1175">
            <v>68</v>
          </cell>
          <cell r="V1175" t="str">
            <v xml:space="preserve">      </v>
          </cell>
          <cell r="W1175">
            <v>93</v>
          </cell>
          <cell r="X1175" t="str">
            <v xml:space="preserve">      </v>
          </cell>
          <cell r="Y1175">
            <v>93</v>
          </cell>
          <cell r="Z1175">
            <v>1437</v>
          </cell>
          <cell r="AA1175">
            <v>2.88</v>
          </cell>
          <cell r="AB1175">
            <v>4.2300000000000004</v>
          </cell>
        </row>
        <row r="1176">
          <cell r="B1176">
            <v>5230</v>
          </cell>
          <cell r="C1176" t="str">
            <v xml:space="preserve">BANKIA PYMES LEVANTE            </v>
          </cell>
          <cell r="D1176">
            <v>107.038</v>
          </cell>
          <cell r="E1176" t="str">
            <v xml:space="preserve">     </v>
          </cell>
          <cell r="F1176" t="str">
            <v xml:space="preserve">    </v>
          </cell>
          <cell r="G1176" t="str">
            <v xml:space="preserve">     </v>
          </cell>
          <cell r="H1176" t="str">
            <v xml:space="preserve">    </v>
          </cell>
          <cell r="I1176" t="str">
            <v xml:space="preserve">     </v>
          </cell>
          <cell r="J1176" t="str">
            <v xml:space="preserve">    </v>
          </cell>
          <cell r="K1176" t="str">
            <v xml:space="preserve">     </v>
          </cell>
          <cell r="L1176" t="str">
            <v xml:space="preserve">    </v>
          </cell>
          <cell r="M1176" t="str">
            <v xml:space="preserve">     </v>
          </cell>
          <cell r="N1176" t="str">
            <v xml:space="preserve">    </v>
          </cell>
          <cell r="O1176">
            <v>1.55</v>
          </cell>
          <cell r="P1176">
            <v>743</v>
          </cell>
          <cell r="Q1176">
            <v>0.34</v>
          </cell>
          <cell r="R1176">
            <v>916</v>
          </cell>
          <cell r="S1176">
            <v>6.97</v>
          </cell>
          <cell r="T1176">
            <v>891</v>
          </cell>
          <cell r="U1176">
            <v>148</v>
          </cell>
          <cell r="V1176" t="str">
            <v xml:space="preserve">      </v>
          </cell>
          <cell r="W1176">
            <v>27</v>
          </cell>
          <cell r="X1176">
            <v>2</v>
          </cell>
          <cell r="Y1176">
            <v>25</v>
          </cell>
          <cell r="Z1176">
            <v>664</v>
          </cell>
          <cell r="AA1176">
            <v>2.93</v>
          </cell>
          <cell r="AB1176">
            <v>7.22</v>
          </cell>
        </row>
        <row r="1177">
          <cell r="B1177">
            <v>5228</v>
          </cell>
          <cell r="C1177" t="str">
            <v xml:space="preserve">BANKIA MULTIPYME GLOB.VII       </v>
          </cell>
          <cell r="D1177">
            <v>106.8899</v>
          </cell>
          <cell r="E1177" t="str">
            <v xml:space="preserve">     </v>
          </cell>
          <cell r="F1177" t="str">
            <v xml:space="preserve">    </v>
          </cell>
          <cell r="G1177" t="str">
            <v xml:space="preserve">     </v>
          </cell>
          <cell r="H1177" t="str">
            <v xml:space="preserve">    </v>
          </cell>
          <cell r="I1177" t="str">
            <v xml:space="preserve">     </v>
          </cell>
          <cell r="J1177" t="str">
            <v xml:space="preserve">    </v>
          </cell>
          <cell r="K1177" t="str">
            <v xml:space="preserve">     </v>
          </cell>
          <cell r="L1177" t="str">
            <v xml:space="preserve">    </v>
          </cell>
          <cell r="M1177" t="str">
            <v xml:space="preserve">     </v>
          </cell>
          <cell r="N1177" t="str">
            <v xml:space="preserve">    </v>
          </cell>
          <cell r="O1177">
            <v>1.52</v>
          </cell>
          <cell r="P1177">
            <v>751</v>
          </cell>
          <cell r="Q1177">
            <v>0.1</v>
          </cell>
          <cell r="R1177">
            <v>989</v>
          </cell>
          <cell r="S1177">
            <v>7.07</v>
          </cell>
          <cell r="T1177">
            <v>850</v>
          </cell>
          <cell r="U1177">
            <v>177</v>
          </cell>
          <cell r="V1177">
            <v>2</v>
          </cell>
          <cell r="W1177">
            <v>36</v>
          </cell>
          <cell r="X1177">
            <v>1</v>
          </cell>
          <cell r="Y1177">
            <v>35</v>
          </cell>
          <cell r="Z1177">
            <v>1010</v>
          </cell>
          <cell r="AA1177">
            <v>2.52</v>
          </cell>
          <cell r="AB1177">
            <v>6.46</v>
          </cell>
        </row>
        <row r="1178">
          <cell r="B1178">
            <v>3289</v>
          </cell>
          <cell r="C1178" t="str">
            <v xml:space="preserve">PP OCUPACION DE BALEARS         </v>
          </cell>
          <cell r="D1178">
            <v>15.640499999999999</v>
          </cell>
          <cell r="E1178" t="str">
            <v xml:space="preserve">     </v>
          </cell>
          <cell r="F1178" t="str">
            <v xml:space="preserve">    </v>
          </cell>
          <cell r="G1178" t="str">
            <v xml:space="preserve">     </v>
          </cell>
          <cell r="H1178" t="str">
            <v xml:space="preserve">    </v>
          </cell>
          <cell r="I1178" t="str">
            <v xml:space="preserve">     </v>
          </cell>
          <cell r="J1178" t="str">
            <v xml:space="preserve">    </v>
          </cell>
          <cell r="K1178" t="str">
            <v xml:space="preserve">     </v>
          </cell>
          <cell r="L1178" t="str">
            <v xml:space="preserve">    </v>
          </cell>
          <cell r="M1178" t="str">
            <v xml:space="preserve">     </v>
          </cell>
          <cell r="N1178" t="str">
            <v xml:space="preserve">    </v>
          </cell>
          <cell r="O1178">
            <v>1.51</v>
          </cell>
          <cell r="P1178">
            <v>754</v>
          </cell>
          <cell r="Q1178">
            <v>0.89</v>
          </cell>
          <cell r="R1178">
            <v>696</v>
          </cell>
          <cell r="S1178">
            <v>4.49</v>
          </cell>
          <cell r="T1178">
            <v>1234</v>
          </cell>
          <cell r="U1178">
            <v>18</v>
          </cell>
          <cell r="V1178">
            <v>1</v>
          </cell>
          <cell r="W1178" t="str">
            <v xml:space="preserve">      </v>
          </cell>
          <cell r="X1178" t="str">
            <v xml:space="preserve">      </v>
          </cell>
          <cell r="Y1178" t="str">
            <v xml:space="preserve">      </v>
          </cell>
          <cell r="Z1178">
            <v>37</v>
          </cell>
          <cell r="AA1178">
            <v>0.38</v>
          </cell>
          <cell r="AB1178">
            <v>1.28</v>
          </cell>
        </row>
        <row r="1179">
          <cell r="B1179">
            <v>5120</v>
          </cell>
          <cell r="C1179" t="str">
            <v xml:space="preserve">CASER EMPRENDEDORES             </v>
          </cell>
          <cell r="D1179">
            <v>12.5938</v>
          </cell>
          <cell r="E1179" t="str">
            <v xml:space="preserve">     </v>
          </cell>
          <cell r="F1179" t="str">
            <v xml:space="preserve">    </v>
          </cell>
          <cell r="G1179" t="str">
            <v xml:space="preserve">     </v>
          </cell>
          <cell r="H1179" t="str">
            <v xml:space="preserve">    </v>
          </cell>
          <cell r="I1179" t="str">
            <v xml:space="preserve">     </v>
          </cell>
          <cell r="J1179" t="str">
            <v xml:space="preserve">    </v>
          </cell>
          <cell r="K1179" t="str">
            <v xml:space="preserve">     </v>
          </cell>
          <cell r="L1179" t="str">
            <v xml:space="preserve">    </v>
          </cell>
          <cell r="M1179" t="str">
            <v xml:space="preserve">     </v>
          </cell>
          <cell r="N1179" t="str">
            <v xml:space="preserve">    </v>
          </cell>
          <cell r="O1179">
            <v>1.48</v>
          </cell>
          <cell r="P1179">
            <v>761</v>
          </cell>
          <cell r="Q1179">
            <v>1.1499999999999999</v>
          </cell>
          <cell r="R1179">
            <v>559</v>
          </cell>
          <cell r="S1179">
            <v>6.41</v>
          </cell>
          <cell r="T1179">
            <v>1026</v>
          </cell>
          <cell r="U1179">
            <v>287</v>
          </cell>
          <cell r="V1179">
            <v>1</v>
          </cell>
          <cell r="W1179">
            <v>234</v>
          </cell>
          <cell r="X1179">
            <v>4</v>
          </cell>
          <cell r="Y1179">
            <v>230</v>
          </cell>
          <cell r="Z1179">
            <v>1974</v>
          </cell>
          <cell r="AA1179">
            <v>-7.53</v>
          </cell>
          <cell r="AB1179">
            <v>-0.78</v>
          </cell>
        </row>
        <row r="1180">
          <cell r="B1180">
            <v>4966</v>
          </cell>
          <cell r="C1180" t="str">
            <v xml:space="preserve">ING BANK NV SUC.EN ESPAÑA       </v>
          </cell>
          <cell r="D1180">
            <v>68.951899999999995</v>
          </cell>
          <cell r="E1180" t="str">
            <v xml:space="preserve">     </v>
          </cell>
          <cell r="F1180" t="str">
            <v xml:space="preserve">    </v>
          </cell>
          <cell r="G1180" t="str">
            <v xml:space="preserve">     </v>
          </cell>
          <cell r="H1180" t="str">
            <v xml:space="preserve">    </v>
          </cell>
          <cell r="I1180" t="str">
            <v xml:space="preserve">     </v>
          </cell>
          <cell r="J1180" t="str">
            <v xml:space="preserve">    </v>
          </cell>
          <cell r="K1180" t="str">
            <v xml:space="preserve">     </v>
          </cell>
          <cell r="L1180" t="str">
            <v xml:space="preserve">    </v>
          </cell>
          <cell r="M1180" t="str">
            <v xml:space="preserve">     </v>
          </cell>
          <cell r="N1180" t="str">
            <v xml:space="preserve">    </v>
          </cell>
          <cell r="O1180">
            <v>1.38</v>
          </cell>
          <cell r="P1180">
            <v>786</v>
          </cell>
          <cell r="Q1180">
            <v>-0.77</v>
          </cell>
          <cell r="R1180">
            <v>1136</v>
          </cell>
          <cell r="S1180">
            <v>6.1</v>
          </cell>
          <cell r="T1180">
            <v>1093</v>
          </cell>
          <cell r="U1180">
            <v>2321</v>
          </cell>
          <cell r="V1180">
            <v>1</v>
          </cell>
          <cell r="W1180">
            <v>698</v>
          </cell>
          <cell r="X1180">
            <v>46</v>
          </cell>
          <cell r="Y1180">
            <v>652</v>
          </cell>
          <cell r="Z1180">
            <v>11262</v>
          </cell>
          <cell r="AA1180">
            <v>1.18</v>
          </cell>
          <cell r="AB1180">
            <v>6.96</v>
          </cell>
        </row>
        <row r="1181">
          <cell r="B1181">
            <v>5098</v>
          </cell>
          <cell r="C1181" t="str">
            <v xml:space="preserve">NLS                             </v>
          </cell>
          <cell r="D1181">
            <v>1.9755</v>
          </cell>
          <cell r="E1181" t="str">
            <v xml:space="preserve">     </v>
          </cell>
          <cell r="F1181" t="str">
            <v xml:space="preserve">    </v>
          </cell>
          <cell r="G1181" t="str">
            <v xml:space="preserve">     </v>
          </cell>
          <cell r="H1181" t="str">
            <v xml:space="preserve">    </v>
          </cell>
          <cell r="I1181" t="str">
            <v xml:space="preserve">     </v>
          </cell>
          <cell r="J1181" t="str">
            <v xml:space="preserve">    </v>
          </cell>
          <cell r="K1181" t="str">
            <v xml:space="preserve">     </v>
          </cell>
          <cell r="L1181" t="str">
            <v xml:space="preserve">    </v>
          </cell>
          <cell r="M1181" t="str">
            <v xml:space="preserve">     </v>
          </cell>
          <cell r="N1181" t="str">
            <v xml:space="preserve">    </v>
          </cell>
          <cell r="O1181">
            <v>1.28</v>
          </cell>
          <cell r="P1181">
            <v>816</v>
          </cell>
          <cell r="Q1181">
            <v>0.54</v>
          </cell>
          <cell r="R1181">
            <v>839</v>
          </cell>
          <cell r="S1181">
            <v>7.25</v>
          </cell>
          <cell r="T1181">
            <v>781</v>
          </cell>
          <cell r="U1181">
            <v>3</v>
          </cell>
          <cell r="V1181">
            <v>1</v>
          </cell>
          <cell r="W1181" t="str">
            <v xml:space="preserve">      </v>
          </cell>
          <cell r="X1181">
            <v>3</v>
          </cell>
          <cell r="Y1181">
            <v>-3</v>
          </cell>
          <cell r="Z1181">
            <v>122</v>
          </cell>
          <cell r="AA1181">
            <v>-0.28999999999999998</v>
          </cell>
          <cell r="AB1181">
            <v>1.7</v>
          </cell>
        </row>
        <row r="1182">
          <cell r="B1182">
            <v>5235</v>
          </cell>
          <cell r="C1182" t="str">
            <v xml:space="preserve">BANKIA PYME MEDITERRAN.I        </v>
          </cell>
          <cell r="D1182">
            <v>10.767899999999999</v>
          </cell>
          <cell r="E1182" t="str">
            <v xml:space="preserve">     </v>
          </cell>
          <cell r="F1182" t="str">
            <v xml:space="preserve">    </v>
          </cell>
          <cell r="G1182" t="str">
            <v xml:space="preserve">     </v>
          </cell>
          <cell r="H1182" t="str">
            <v xml:space="preserve">    </v>
          </cell>
          <cell r="I1182" t="str">
            <v xml:space="preserve">     </v>
          </cell>
          <cell r="J1182" t="str">
            <v xml:space="preserve">    </v>
          </cell>
          <cell r="K1182" t="str">
            <v xml:space="preserve">     </v>
          </cell>
          <cell r="L1182" t="str">
            <v xml:space="preserve">    </v>
          </cell>
          <cell r="M1182" t="str">
            <v xml:space="preserve">     </v>
          </cell>
          <cell r="N1182" t="str">
            <v xml:space="preserve">    </v>
          </cell>
          <cell r="O1182">
            <v>1.27</v>
          </cell>
          <cell r="P1182">
            <v>821</v>
          </cell>
          <cell r="Q1182">
            <v>0.3</v>
          </cell>
          <cell r="R1182">
            <v>941</v>
          </cell>
          <cell r="S1182">
            <v>7.25</v>
          </cell>
          <cell r="T1182">
            <v>779</v>
          </cell>
          <cell r="U1182">
            <v>86</v>
          </cell>
          <cell r="V1182" t="str">
            <v xml:space="preserve">      </v>
          </cell>
          <cell r="W1182">
            <v>49</v>
          </cell>
          <cell r="X1182" t="str">
            <v xml:space="preserve">      </v>
          </cell>
          <cell r="Y1182">
            <v>49</v>
          </cell>
          <cell r="Z1182">
            <v>401</v>
          </cell>
          <cell r="AA1182">
            <v>-1.65</v>
          </cell>
          <cell r="AB1182">
            <v>9.73</v>
          </cell>
        </row>
        <row r="1183">
          <cell r="B1183">
            <v>5313</v>
          </cell>
          <cell r="C1183" t="str">
            <v xml:space="preserve">P.P. ESSENTRA COMPONENTS        </v>
          </cell>
          <cell r="D1183">
            <v>1.0810999999999999</v>
          </cell>
          <cell r="E1183" t="str">
            <v xml:space="preserve">     </v>
          </cell>
          <cell r="F1183" t="str">
            <v xml:space="preserve">    </v>
          </cell>
          <cell r="G1183" t="str">
            <v xml:space="preserve">     </v>
          </cell>
          <cell r="H1183" t="str">
            <v xml:space="preserve">    </v>
          </cell>
          <cell r="I1183" t="str">
            <v xml:space="preserve">     </v>
          </cell>
          <cell r="J1183" t="str">
            <v xml:space="preserve">    </v>
          </cell>
          <cell r="K1183" t="str">
            <v xml:space="preserve">     </v>
          </cell>
          <cell r="L1183" t="str">
            <v xml:space="preserve">    </v>
          </cell>
          <cell r="M1183" t="str">
            <v xml:space="preserve">     </v>
          </cell>
          <cell r="N1183" t="str">
            <v xml:space="preserve">    </v>
          </cell>
          <cell r="O1183">
            <v>1.26</v>
          </cell>
          <cell r="P1183">
            <v>823</v>
          </cell>
          <cell r="Q1183">
            <v>0.54</v>
          </cell>
          <cell r="R1183">
            <v>840</v>
          </cell>
          <cell r="S1183">
            <v>7.31</v>
          </cell>
          <cell r="T1183">
            <v>767</v>
          </cell>
          <cell r="U1183">
            <v>82</v>
          </cell>
          <cell r="V1183" t="str">
            <v xml:space="preserve">      </v>
          </cell>
          <cell r="W1183">
            <v>69</v>
          </cell>
          <cell r="X1183" t="str">
            <v xml:space="preserve">      </v>
          </cell>
          <cell r="Y1183">
            <v>69</v>
          </cell>
          <cell r="Z1183">
            <v>603</v>
          </cell>
          <cell r="AA1183">
            <v>14.46</v>
          </cell>
          <cell r="AB1183">
            <v>17.760000000000002</v>
          </cell>
        </row>
        <row r="1184">
          <cell r="B1184">
            <v>4990</v>
          </cell>
          <cell r="C1184" t="str">
            <v xml:space="preserve">PERSONAL ABANCA                 </v>
          </cell>
          <cell r="D1184">
            <v>10.971399999999999</v>
          </cell>
          <cell r="E1184" t="str">
            <v xml:space="preserve">     </v>
          </cell>
          <cell r="F1184" t="str">
            <v xml:space="preserve">    </v>
          </cell>
          <cell r="G1184" t="str">
            <v xml:space="preserve">     </v>
          </cell>
          <cell r="H1184" t="str">
            <v xml:space="preserve">    </v>
          </cell>
          <cell r="I1184" t="str">
            <v xml:space="preserve">     </v>
          </cell>
          <cell r="J1184" t="str">
            <v xml:space="preserve">    </v>
          </cell>
          <cell r="K1184" t="str">
            <v xml:space="preserve">     </v>
          </cell>
          <cell r="L1184" t="str">
            <v xml:space="preserve">    </v>
          </cell>
          <cell r="M1184" t="str">
            <v xml:space="preserve">     </v>
          </cell>
          <cell r="N1184" t="str">
            <v xml:space="preserve">    </v>
          </cell>
          <cell r="O1184">
            <v>1.1599999999999999</v>
          </cell>
          <cell r="P1184">
            <v>836</v>
          </cell>
          <cell r="Q1184">
            <v>0.18</v>
          </cell>
          <cell r="R1184">
            <v>971</v>
          </cell>
          <cell r="S1184">
            <v>5.91</v>
          </cell>
          <cell r="T1184">
            <v>1119</v>
          </cell>
          <cell r="U1184">
            <v>7212</v>
          </cell>
          <cell r="V1184">
            <v>1848</v>
          </cell>
          <cell r="W1184">
            <v>10765</v>
          </cell>
          <cell r="X1184">
            <v>3596</v>
          </cell>
          <cell r="Y1184">
            <v>7169</v>
          </cell>
          <cell r="Z1184">
            <v>404149</v>
          </cell>
          <cell r="AA1184">
            <v>43.2</v>
          </cell>
          <cell r="AB1184">
            <v>49.64</v>
          </cell>
        </row>
        <row r="1185">
          <cell r="B1185">
            <v>9151</v>
          </cell>
          <cell r="C1185" t="str">
            <v xml:space="preserve">PLAN 9996                       </v>
          </cell>
          <cell r="D1185">
            <v>28.268699999999999</v>
          </cell>
          <cell r="E1185" t="str">
            <v xml:space="preserve">     </v>
          </cell>
          <cell r="F1185" t="str">
            <v xml:space="preserve">    </v>
          </cell>
          <cell r="G1185" t="str">
            <v xml:space="preserve">     </v>
          </cell>
          <cell r="H1185" t="str">
            <v xml:space="preserve">    </v>
          </cell>
          <cell r="I1185" t="str">
            <v xml:space="preserve">     </v>
          </cell>
          <cell r="J1185" t="str">
            <v xml:space="preserve">    </v>
          </cell>
          <cell r="K1185" t="str">
            <v xml:space="preserve">     </v>
          </cell>
          <cell r="L1185" t="str">
            <v xml:space="preserve">    </v>
          </cell>
          <cell r="M1185" t="str">
            <v xml:space="preserve">     </v>
          </cell>
          <cell r="N1185" t="str">
            <v xml:space="preserve">    </v>
          </cell>
          <cell r="O1185">
            <v>1.1499999999999999</v>
          </cell>
          <cell r="P1185">
            <v>838</v>
          </cell>
          <cell r="Q1185">
            <v>-0.91</v>
          </cell>
          <cell r="R1185">
            <v>1152</v>
          </cell>
          <cell r="S1185">
            <v>6.43</v>
          </cell>
          <cell r="T1185">
            <v>1022</v>
          </cell>
          <cell r="U1185">
            <v>199</v>
          </cell>
          <cell r="V1185">
            <v>93</v>
          </cell>
          <cell r="W1185" t="str">
            <v xml:space="preserve">      </v>
          </cell>
          <cell r="X1185">
            <v>1323</v>
          </cell>
          <cell r="Y1185">
            <v>-1323</v>
          </cell>
          <cell r="Z1185">
            <v>15375</v>
          </cell>
          <cell r="AA1185">
            <v>2.04</v>
          </cell>
          <cell r="AB1185">
            <v>3.42</v>
          </cell>
        </row>
        <row r="1186">
          <cell r="B1186">
            <v>4974</v>
          </cell>
          <cell r="C1186" t="str">
            <v xml:space="preserve">GRUPO CAJA RURAL                </v>
          </cell>
          <cell r="D1186">
            <v>12.7935</v>
          </cell>
          <cell r="E1186" t="str">
            <v xml:space="preserve">     </v>
          </cell>
          <cell r="F1186" t="str">
            <v xml:space="preserve">    </v>
          </cell>
          <cell r="G1186" t="str">
            <v xml:space="preserve">     </v>
          </cell>
          <cell r="H1186" t="str">
            <v xml:space="preserve">    </v>
          </cell>
          <cell r="I1186" t="str">
            <v xml:space="preserve">     </v>
          </cell>
          <cell r="J1186" t="str">
            <v xml:space="preserve">    </v>
          </cell>
          <cell r="K1186" t="str">
            <v xml:space="preserve">     </v>
          </cell>
          <cell r="L1186" t="str">
            <v xml:space="preserve">    </v>
          </cell>
          <cell r="M1186" t="str">
            <v xml:space="preserve">     </v>
          </cell>
          <cell r="N1186" t="str">
            <v xml:space="preserve">    </v>
          </cell>
          <cell r="O1186">
            <v>1.05</v>
          </cell>
          <cell r="P1186">
            <v>861</v>
          </cell>
          <cell r="Q1186">
            <v>0.2</v>
          </cell>
          <cell r="R1186">
            <v>969</v>
          </cell>
          <cell r="S1186">
            <v>5.76</v>
          </cell>
          <cell r="T1186">
            <v>1150</v>
          </cell>
          <cell r="U1186">
            <v>1022</v>
          </cell>
          <cell r="V1186">
            <v>3</v>
          </cell>
          <cell r="W1186">
            <v>219</v>
          </cell>
          <cell r="X1186">
            <v>6</v>
          </cell>
          <cell r="Y1186">
            <v>213</v>
          </cell>
          <cell r="Z1186">
            <v>3597</v>
          </cell>
          <cell r="AA1186">
            <v>3.6</v>
          </cell>
          <cell r="AB1186">
            <v>7.53</v>
          </cell>
        </row>
        <row r="1187">
          <cell r="B1187">
            <v>9436</v>
          </cell>
          <cell r="C1187" t="str">
            <v xml:space="preserve">PPPC CAJAMAR                    </v>
          </cell>
          <cell r="D1187">
            <v>13.29</v>
          </cell>
          <cell r="E1187" t="str">
            <v xml:space="preserve">     </v>
          </cell>
          <cell r="F1187" t="str">
            <v xml:space="preserve">    </v>
          </cell>
          <cell r="G1187" t="str">
            <v xml:space="preserve">     </v>
          </cell>
          <cell r="H1187" t="str">
            <v xml:space="preserve">    </v>
          </cell>
          <cell r="I1187" t="str">
            <v xml:space="preserve">     </v>
          </cell>
          <cell r="J1187" t="str">
            <v xml:space="preserve">    </v>
          </cell>
          <cell r="K1187" t="str">
            <v xml:space="preserve">     </v>
          </cell>
          <cell r="L1187" t="str">
            <v xml:space="preserve">    </v>
          </cell>
          <cell r="M1187" t="str">
            <v xml:space="preserve">     </v>
          </cell>
          <cell r="N1187" t="str">
            <v xml:space="preserve">    </v>
          </cell>
          <cell r="O1187">
            <v>0.98</v>
          </cell>
          <cell r="P1187">
            <v>872</v>
          </cell>
          <cell r="Q1187">
            <v>0.65</v>
          </cell>
          <cell r="R1187">
            <v>807</v>
          </cell>
          <cell r="S1187">
            <v>5.86</v>
          </cell>
          <cell r="T1187">
            <v>1126</v>
          </cell>
          <cell r="U1187">
            <v>7236</v>
          </cell>
          <cell r="V1187">
            <v>548</v>
          </cell>
          <cell r="W1187">
            <v>7142</v>
          </cell>
          <cell r="X1187">
            <v>4398</v>
          </cell>
          <cell r="Y1187">
            <v>2744</v>
          </cell>
          <cell r="Z1187">
            <v>226381</v>
          </cell>
          <cell r="AA1187">
            <v>0.8</v>
          </cell>
          <cell r="AB1187">
            <v>19.5</v>
          </cell>
        </row>
        <row r="1188">
          <cell r="B1188">
            <v>5250</v>
          </cell>
          <cell r="C1188" t="str">
            <v xml:space="preserve">HEINEKEN ESPAÑA                 </v>
          </cell>
          <cell r="D1188">
            <v>1.0591999999999999</v>
          </cell>
          <cell r="E1188" t="str">
            <v xml:space="preserve">     </v>
          </cell>
          <cell r="F1188" t="str">
            <v xml:space="preserve">    </v>
          </cell>
          <cell r="G1188" t="str">
            <v xml:space="preserve">     </v>
          </cell>
          <cell r="H1188" t="str">
            <v xml:space="preserve">    </v>
          </cell>
          <cell r="I1188" t="str">
            <v xml:space="preserve">     </v>
          </cell>
          <cell r="J1188" t="str">
            <v xml:space="preserve">    </v>
          </cell>
          <cell r="K1188" t="str">
            <v xml:space="preserve">     </v>
          </cell>
          <cell r="L1188" t="str">
            <v xml:space="preserve">    </v>
          </cell>
          <cell r="M1188" t="str">
            <v xml:space="preserve">     </v>
          </cell>
          <cell r="N1188" t="str">
            <v xml:space="preserve">    </v>
          </cell>
          <cell r="O1188">
            <v>0.96</v>
          </cell>
          <cell r="P1188">
            <v>875</v>
          </cell>
          <cell r="Q1188">
            <v>0.57999999999999996</v>
          </cell>
          <cell r="R1188">
            <v>833</v>
          </cell>
          <cell r="S1188">
            <v>7.53</v>
          </cell>
          <cell r="T1188">
            <v>636</v>
          </cell>
          <cell r="U1188">
            <v>2137</v>
          </cell>
          <cell r="V1188">
            <v>82</v>
          </cell>
          <cell r="W1188">
            <v>1911</v>
          </cell>
          <cell r="X1188">
            <v>455</v>
          </cell>
          <cell r="Y1188">
            <v>1456</v>
          </cell>
          <cell r="Z1188">
            <v>39942</v>
          </cell>
          <cell r="AA1188">
            <v>0.7</v>
          </cell>
          <cell r="AB1188">
            <v>2.42</v>
          </cell>
        </row>
        <row r="1189">
          <cell r="B1189">
            <v>5029</v>
          </cell>
          <cell r="C1189" t="str">
            <v xml:space="preserve">ESCOLA SOLC                     </v>
          </cell>
          <cell r="D1189">
            <v>12.4739</v>
          </cell>
          <cell r="E1189" t="str">
            <v xml:space="preserve">     </v>
          </cell>
          <cell r="F1189" t="str">
            <v xml:space="preserve">    </v>
          </cell>
          <cell r="G1189" t="str">
            <v xml:space="preserve">     </v>
          </cell>
          <cell r="H1189" t="str">
            <v xml:space="preserve">    </v>
          </cell>
          <cell r="I1189" t="str">
            <v xml:space="preserve">     </v>
          </cell>
          <cell r="J1189" t="str">
            <v xml:space="preserve">    </v>
          </cell>
          <cell r="K1189" t="str">
            <v xml:space="preserve">     </v>
          </cell>
          <cell r="L1189" t="str">
            <v xml:space="preserve">    </v>
          </cell>
          <cell r="M1189" t="str">
            <v xml:space="preserve">     </v>
          </cell>
          <cell r="N1189" t="str">
            <v xml:space="preserve">    </v>
          </cell>
          <cell r="O1189">
            <v>0.9</v>
          </cell>
          <cell r="P1189">
            <v>894</v>
          </cell>
          <cell r="Q1189">
            <v>0.71</v>
          </cell>
          <cell r="R1189">
            <v>780</v>
          </cell>
          <cell r="S1189">
            <v>6.36</v>
          </cell>
          <cell r="T1189">
            <v>1051</v>
          </cell>
          <cell r="U1189">
            <v>31</v>
          </cell>
          <cell r="V1189">
            <v>8</v>
          </cell>
          <cell r="W1189" t="str">
            <v xml:space="preserve">      </v>
          </cell>
          <cell r="X1189">
            <v>36</v>
          </cell>
          <cell r="Y1189">
            <v>-36</v>
          </cell>
          <cell r="Z1189">
            <v>1044</v>
          </cell>
          <cell r="AA1189">
            <v>-0.95</v>
          </cell>
          <cell r="AB1189">
            <v>-0.76</v>
          </cell>
        </row>
        <row r="1190">
          <cell r="B1190">
            <v>5244</v>
          </cell>
          <cell r="C1190" t="str">
            <v xml:space="preserve">ESCOLA COOP.PP                  </v>
          </cell>
          <cell r="D1190">
            <v>10.5008</v>
          </cell>
          <cell r="E1190" t="str">
            <v xml:space="preserve">     </v>
          </cell>
          <cell r="F1190" t="str">
            <v xml:space="preserve">    </v>
          </cell>
          <cell r="G1190" t="str">
            <v xml:space="preserve">     </v>
          </cell>
          <cell r="H1190" t="str">
            <v xml:space="preserve">    </v>
          </cell>
          <cell r="I1190" t="str">
            <v xml:space="preserve">     </v>
          </cell>
          <cell r="J1190" t="str">
            <v xml:space="preserve">    </v>
          </cell>
          <cell r="K1190" t="str">
            <v xml:space="preserve">     </v>
          </cell>
          <cell r="L1190" t="str">
            <v xml:space="preserve">    </v>
          </cell>
          <cell r="M1190" t="str">
            <v xml:space="preserve">     </v>
          </cell>
          <cell r="N1190" t="str">
            <v xml:space="preserve">    </v>
          </cell>
          <cell r="O1190">
            <v>0.85</v>
          </cell>
          <cell r="P1190">
            <v>932</v>
          </cell>
          <cell r="Q1190">
            <v>0.16</v>
          </cell>
          <cell r="R1190">
            <v>973</v>
          </cell>
          <cell r="S1190">
            <v>7.1</v>
          </cell>
          <cell r="T1190">
            <v>838</v>
          </cell>
          <cell r="U1190">
            <v>172</v>
          </cell>
          <cell r="V1190">
            <v>8</v>
          </cell>
          <cell r="W1190" t="str">
            <v xml:space="preserve">      </v>
          </cell>
          <cell r="X1190">
            <v>100</v>
          </cell>
          <cell r="Y1190">
            <v>-100</v>
          </cell>
          <cell r="Z1190">
            <v>2961</v>
          </cell>
          <cell r="AA1190">
            <v>-0.38</v>
          </cell>
          <cell r="AB1190">
            <v>-2.4700000000000002</v>
          </cell>
        </row>
        <row r="1191">
          <cell r="B1191">
            <v>4246</v>
          </cell>
          <cell r="C1191" t="str">
            <v xml:space="preserve">DIP.PROV.DE CADIZ               </v>
          </cell>
          <cell r="D1191">
            <v>42.901899999999998</v>
          </cell>
          <cell r="E1191" t="str">
            <v xml:space="preserve">     </v>
          </cell>
          <cell r="F1191" t="str">
            <v xml:space="preserve">    </v>
          </cell>
          <cell r="G1191" t="str">
            <v xml:space="preserve">     </v>
          </cell>
          <cell r="H1191" t="str">
            <v xml:space="preserve">    </v>
          </cell>
          <cell r="I1191" t="str">
            <v xml:space="preserve">     </v>
          </cell>
          <cell r="J1191" t="str">
            <v xml:space="preserve">    </v>
          </cell>
          <cell r="K1191" t="str">
            <v xml:space="preserve">     </v>
          </cell>
          <cell r="L1191" t="str">
            <v xml:space="preserve">    </v>
          </cell>
          <cell r="M1191" t="str">
            <v xml:space="preserve">     </v>
          </cell>
          <cell r="N1191" t="str">
            <v xml:space="preserve">    </v>
          </cell>
          <cell r="O1191">
            <v>0.83</v>
          </cell>
          <cell r="P1191">
            <v>939</v>
          </cell>
          <cell r="Q1191">
            <v>0.6</v>
          </cell>
          <cell r="R1191">
            <v>825</v>
          </cell>
          <cell r="S1191">
            <v>7.78</v>
          </cell>
          <cell r="T1191">
            <v>499</v>
          </cell>
          <cell r="U1191">
            <v>1335</v>
          </cell>
          <cell r="V1191">
            <v>115</v>
          </cell>
          <cell r="W1191">
            <v>83</v>
          </cell>
          <cell r="X1191">
            <v>175</v>
          </cell>
          <cell r="Y1191">
            <v>-92</v>
          </cell>
          <cell r="Z1191">
            <v>5491</v>
          </cell>
          <cell r="AA1191">
            <v>0.83</v>
          </cell>
          <cell r="AB1191">
            <v>2.23</v>
          </cell>
        </row>
        <row r="1192">
          <cell r="B1192">
            <v>5251</v>
          </cell>
          <cell r="C1192" t="str">
            <v xml:space="preserve">EPIROC                          </v>
          </cell>
          <cell r="D1192">
            <v>7.3616999999999999</v>
          </cell>
          <cell r="E1192" t="str">
            <v xml:space="preserve">     </v>
          </cell>
          <cell r="F1192" t="str">
            <v xml:space="preserve">    </v>
          </cell>
          <cell r="G1192" t="str">
            <v xml:space="preserve">     </v>
          </cell>
          <cell r="H1192" t="str">
            <v xml:space="preserve">    </v>
          </cell>
          <cell r="I1192" t="str">
            <v xml:space="preserve">     </v>
          </cell>
          <cell r="J1192" t="str">
            <v xml:space="preserve">    </v>
          </cell>
          <cell r="K1192" t="str">
            <v xml:space="preserve">     </v>
          </cell>
          <cell r="L1192" t="str">
            <v xml:space="preserve">    </v>
          </cell>
          <cell r="M1192" t="str">
            <v xml:space="preserve">     </v>
          </cell>
          <cell r="N1192" t="str">
            <v xml:space="preserve">    </v>
          </cell>
          <cell r="O1192">
            <v>0.8</v>
          </cell>
          <cell r="P1192">
            <v>945</v>
          </cell>
          <cell r="Q1192">
            <v>0.27</v>
          </cell>
          <cell r="R1192">
            <v>953</v>
          </cell>
          <cell r="S1192">
            <v>6.74</v>
          </cell>
          <cell r="T1192">
            <v>954</v>
          </cell>
          <cell r="U1192">
            <v>75</v>
          </cell>
          <cell r="V1192">
            <v>1</v>
          </cell>
          <cell r="W1192">
            <v>55</v>
          </cell>
          <cell r="X1192">
            <v>2</v>
          </cell>
          <cell r="Y1192">
            <v>53</v>
          </cell>
          <cell r="Z1192">
            <v>1701</v>
          </cell>
          <cell r="AA1192">
            <v>2.1</v>
          </cell>
          <cell r="AB1192">
            <v>6.6</v>
          </cell>
        </row>
        <row r="1193">
          <cell r="B1193">
            <v>9959</v>
          </cell>
          <cell r="C1193" t="str">
            <v xml:space="preserve">CICLO LAMBDA P&amp;G MATARO         </v>
          </cell>
          <cell r="D1193">
            <v>10.883599999999999</v>
          </cell>
          <cell r="E1193" t="str">
            <v xml:space="preserve">     </v>
          </cell>
          <cell r="F1193" t="str">
            <v xml:space="preserve">    </v>
          </cell>
          <cell r="G1193" t="str">
            <v xml:space="preserve">     </v>
          </cell>
          <cell r="H1193" t="str">
            <v xml:space="preserve">    </v>
          </cell>
          <cell r="I1193" t="str">
            <v xml:space="preserve">     </v>
          </cell>
          <cell r="J1193" t="str">
            <v xml:space="preserve">    </v>
          </cell>
          <cell r="K1193" t="str">
            <v xml:space="preserve">     </v>
          </cell>
          <cell r="L1193" t="str">
            <v xml:space="preserve">    </v>
          </cell>
          <cell r="M1193" t="str">
            <v xml:space="preserve">     </v>
          </cell>
          <cell r="N1193" t="str">
            <v xml:space="preserve">    </v>
          </cell>
          <cell r="O1193">
            <v>0.67</v>
          </cell>
          <cell r="P1193">
            <v>967</v>
          </cell>
          <cell r="Q1193">
            <v>-1.1399999999999999</v>
          </cell>
          <cell r="R1193">
            <v>1163</v>
          </cell>
          <cell r="S1193">
            <v>6.83</v>
          </cell>
          <cell r="T1193">
            <v>934</v>
          </cell>
          <cell r="U1193">
            <v>640</v>
          </cell>
          <cell r="V1193">
            <v>2</v>
          </cell>
          <cell r="W1193">
            <v>49</v>
          </cell>
          <cell r="X1193">
            <v>35</v>
          </cell>
          <cell r="Y1193">
            <v>14</v>
          </cell>
          <cell r="Z1193">
            <v>3461</v>
          </cell>
          <cell r="AA1193">
            <v>11.42</v>
          </cell>
          <cell r="AB1193">
            <v>9.2899999999999991</v>
          </cell>
        </row>
        <row r="1194">
          <cell r="B1194">
            <v>9960</v>
          </cell>
          <cell r="C1194" t="str">
            <v xml:space="preserve">CICLO LAMBDA EMP.P&amp;G            </v>
          </cell>
          <cell r="D1194">
            <v>10.883599999999999</v>
          </cell>
          <cell r="E1194" t="str">
            <v xml:space="preserve">     </v>
          </cell>
          <cell r="F1194" t="str">
            <v xml:space="preserve">    </v>
          </cell>
          <cell r="G1194" t="str">
            <v xml:space="preserve">     </v>
          </cell>
          <cell r="H1194" t="str">
            <v xml:space="preserve">    </v>
          </cell>
          <cell r="I1194" t="str">
            <v xml:space="preserve">     </v>
          </cell>
          <cell r="J1194" t="str">
            <v xml:space="preserve">    </v>
          </cell>
          <cell r="K1194" t="str">
            <v xml:space="preserve">     </v>
          </cell>
          <cell r="L1194" t="str">
            <v xml:space="preserve">    </v>
          </cell>
          <cell r="M1194" t="str">
            <v xml:space="preserve">     </v>
          </cell>
          <cell r="N1194" t="str">
            <v xml:space="preserve">    </v>
          </cell>
          <cell r="O1194">
            <v>0.67</v>
          </cell>
          <cell r="P1194">
            <v>968</v>
          </cell>
          <cell r="Q1194">
            <v>-1.1399999999999999</v>
          </cell>
          <cell r="R1194">
            <v>1164</v>
          </cell>
          <cell r="S1194">
            <v>6.83</v>
          </cell>
          <cell r="T1194">
            <v>935</v>
          </cell>
          <cell r="U1194">
            <v>545</v>
          </cell>
          <cell r="V1194">
            <v>10</v>
          </cell>
          <cell r="W1194">
            <v>84</v>
          </cell>
          <cell r="X1194">
            <v>117</v>
          </cell>
          <cell r="Y1194">
            <v>-33</v>
          </cell>
          <cell r="Z1194">
            <v>10044</v>
          </cell>
          <cell r="AA1194">
            <v>25.35</v>
          </cell>
          <cell r="AB1194">
            <v>26.64</v>
          </cell>
        </row>
        <row r="1195">
          <cell r="B1195">
            <v>5177</v>
          </cell>
          <cell r="C1195" t="str">
            <v xml:space="preserve">SILICATOS DE MALPICA            </v>
          </cell>
          <cell r="D1195">
            <v>19.718299999999999</v>
          </cell>
          <cell r="E1195" t="str">
            <v xml:space="preserve">     </v>
          </cell>
          <cell r="F1195" t="str">
            <v xml:space="preserve">    </v>
          </cell>
          <cell r="G1195" t="str">
            <v xml:space="preserve">     </v>
          </cell>
          <cell r="H1195" t="str">
            <v xml:space="preserve">    </v>
          </cell>
          <cell r="I1195" t="str">
            <v xml:space="preserve">     </v>
          </cell>
          <cell r="J1195" t="str">
            <v xml:space="preserve">    </v>
          </cell>
          <cell r="K1195" t="str">
            <v xml:space="preserve">     </v>
          </cell>
          <cell r="L1195" t="str">
            <v xml:space="preserve">    </v>
          </cell>
          <cell r="M1195" t="str">
            <v xml:space="preserve">     </v>
          </cell>
          <cell r="N1195" t="str">
            <v xml:space="preserve">    </v>
          </cell>
          <cell r="O1195">
            <v>0.11</v>
          </cell>
          <cell r="P1195">
            <v>1083</v>
          </cell>
          <cell r="Q1195">
            <v>-0.35</v>
          </cell>
          <cell r="R1195">
            <v>1100</v>
          </cell>
          <cell r="S1195">
            <v>6.16</v>
          </cell>
          <cell r="T1195">
            <v>1086</v>
          </cell>
          <cell r="U1195">
            <v>29</v>
          </cell>
          <cell r="V1195" t="str">
            <v xml:space="preserve">      </v>
          </cell>
          <cell r="W1195">
            <v>20</v>
          </cell>
          <cell r="X1195" t="str">
            <v xml:space="preserve">      </v>
          </cell>
          <cell r="Y1195">
            <v>20</v>
          </cell>
          <cell r="Z1195">
            <v>522</v>
          </cell>
          <cell r="AA1195">
            <v>3.31</v>
          </cell>
          <cell r="AB1195">
            <v>6.26</v>
          </cell>
        </row>
        <row r="1196">
          <cell r="B1196">
            <v>4894</v>
          </cell>
          <cell r="C1196" t="str">
            <v xml:space="preserve">P.PROM.CONJ.GRUPO CETELEM       </v>
          </cell>
          <cell r="D1196">
            <v>12.3889</v>
          </cell>
          <cell r="E1196" t="str">
            <v xml:space="preserve">     </v>
          </cell>
          <cell r="F1196" t="str">
            <v xml:space="preserve">    </v>
          </cell>
          <cell r="G1196" t="str">
            <v xml:space="preserve">     </v>
          </cell>
          <cell r="H1196" t="str">
            <v xml:space="preserve">    </v>
          </cell>
          <cell r="I1196" t="str">
            <v xml:space="preserve">     </v>
          </cell>
          <cell r="J1196" t="str">
            <v xml:space="preserve">    </v>
          </cell>
          <cell r="K1196" t="str">
            <v xml:space="preserve">     </v>
          </cell>
          <cell r="L1196" t="str">
            <v xml:space="preserve">    </v>
          </cell>
          <cell r="M1196" t="str">
            <v xml:space="preserve">     </v>
          </cell>
          <cell r="N1196" t="str">
            <v xml:space="preserve">    </v>
          </cell>
          <cell r="O1196">
            <v>0.09</v>
          </cell>
          <cell r="P1196">
            <v>1087</v>
          </cell>
          <cell r="Q1196">
            <v>0.46</v>
          </cell>
          <cell r="R1196">
            <v>873</v>
          </cell>
          <cell r="S1196">
            <v>5.29</v>
          </cell>
          <cell r="T1196">
            <v>1197</v>
          </cell>
          <cell r="U1196">
            <v>613</v>
          </cell>
          <cell r="V1196">
            <v>5</v>
          </cell>
          <cell r="W1196">
            <v>141</v>
          </cell>
          <cell r="X1196">
            <v>22</v>
          </cell>
          <cell r="Y1196">
            <v>119</v>
          </cell>
          <cell r="Z1196">
            <v>3074</v>
          </cell>
          <cell r="AA1196">
            <v>3.25</v>
          </cell>
          <cell r="AB1196">
            <v>5.65</v>
          </cell>
        </row>
        <row r="1197">
          <cell r="B1197">
            <v>4481</v>
          </cell>
          <cell r="C1197" t="str">
            <v xml:space="preserve">PLAN 3082                       </v>
          </cell>
          <cell r="D1197">
            <v>10.9499</v>
          </cell>
          <cell r="E1197" t="str">
            <v xml:space="preserve">     </v>
          </cell>
          <cell r="F1197" t="str">
            <v xml:space="preserve">    </v>
          </cell>
          <cell r="G1197" t="str">
            <v xml:space="preserve">     </v>
          </cell>
          <cell r="H1197" t="str">
            <v xml:space="preserve">    </v>
          </cell>
          <cell r="I1197" t="str">
            <v xml:space="preserve">     </v>
          </cell>
          <cell r="J1197" t="str">
            <v xml:space="preserve">    </v>
          </cell>
          <cell r="K1197" t="str">
            <v xml:space="preserve">     </v>
          </cell>
          <cell r="L1197" t="str">
            <v xml:space="preserve">    </v>
          </cell>
          <cell r="M1197" t="str">
            <v xml:space="preserve">     </v>
          </cell>
          <cell r="N1197" t="str">
            <v xml:space="preserve">    </v>
          </cell>
          <cell r="O1197">
            <v>0.03</v>
          </cell>
          <cell r="P1197">
            <v>1094</v>
          </cell>
          <cell r="Q1197">
            <v>-0.35</v>
          </cell>
          <cell r="R1197">
            <v>1099</v>
          </cell>
          <cell r="S1197">
            <v>7.16</v>
          </cell>
          <cell r="T1197">
            <v>817</v>
          </cell>
          <cell r="U1197">
            <v>229</v>
          </cell>
          <cell r="V1197">
            <v>1</v>
          </cell>
          <cell r="W1197">
            <v>41</v>
          </cell>
          <cell r="X1197" t="str">
            <v xml:space="preserve">      </v>
          </cell>
          <cell r="Y1197">
            <v>41</v>
          </cell>
          <cell r="Z1197">
            <v>819</v>
          </cell>
          <cell r="AA1197">
            <v>2.6</v>
          </cell>
          <cell r="AB1197">
            <v>2.79</v>
          </cell>
        </row>
        <row r="1198">
          <cell r="B1198">
            <v>5071</v>
          </cell>
          <cell r="C1198" t="str">
            <v xml:space="preserve">PLAN 3100                       </v>
          </cell>
          <cell r="D1198">
            <v>12.5029</v>
          </cell>
          <cell r="E1198" t="str">
            <v xml:space="preserve">     </v>
          </cell>
          <cell r="F1198" t="str">
            <v xml:space="preserve">    </v>
          </cell>
          <cell r="G1198" t="str">
            <v xml:space="preserve">     </v>
          </cell>
          <cell r="H1198" t="str">
            <v xml:space="preserve">    </v>
          </cell>
          <cell r="I1198" t="str">
            <v xml:space="preserve">     </v>
          </cell>
          <cell r="J1198" t="str">
            <v xml:space="preserve">    </v>
          </cell>
          <cell r="K1198" t="str">
            <v xml:space="preserve">     </v>
          </cell>
          <cell r="L1198" t="str">
            <v xml:space="preserve">    </v>
          </cell>
          <cell r="M1198" t="str">
            <v xml:space="preserve">     </v>
          </cell>
          <cell r="N1198" t="str">
            <v xml:space="preserve">    </v>
          </cell>
          <cell r="O1198">
            <v>0.02</v>
          </cell>
          <cell r="P1198">
            <v>1096</v>
          </cell>
          <cell r="Q1198">
            <v>-0.37</v>
          </cell>
          <cell r="R1198">
            <v>1109</v>
          </cell>
          <cell r="S1198">
            <v>7.11</v>
          </cell>
          <cell r="T1198">
            <v>830</v>
          </cell>
          <cell r="U1198">
            <v>251</v>
          </cell>
          <cell r="V1198">
            <v>1</v>
          </cell>
          <cell r="W1198">
            <v>50</v>
          </cell>
          <cell r="X1198" t="str">
            <v xml:space="preserve">      </v>
          </cell>
          <cell r="Y1198">
            <v>50</v>
          </cell>
          <cell r="Z1198">
            <v>1033</v>
          </cell>
          <cell r="AA1198">
            <v>2.15</v>
          </cell>
          <cell r="AB1198">
            <v>3.06</v>
          </cell>
        </row>
        <row r="1199">
          <cell r="B1199">
            <v>5070</v>
          </cell>
          <cell r="C1199" t="str">
            <v xml:space="preserve">PLAN 3099                       </v>
          </cell>
          <cell r="D1199">
            <v>12.4663</v>
          </cell>
          <cell r="E1199" t="str">
            <v xml:space="preserve">     </v>
          </cell>
          <cell r="F1199" t="str">
            <v xml:space="preserve">    </v>
          </cell>
          <cell r="G1199" t="str">
            <v xml:space="preserve">     </v>
          </cell>
          <cell r="H1199" t="str">
            <v xml:space="preserve">    </v>
          </cell>
          <cell r="I1199" t="str">
            <v xml:space="preserve">     </v>
          </cell>
          <cell r="J1199" t="str">
            <v xml:space="preserve">    </v>
          </cell>
          <cell r="K1199" t="str">
            <v xml:space="preserve">     </v>
          </cell>
          <cell r="L1199" t="str">
            <v xml:space="preserve">    </v>
          </cell>
          <cell r="M1199" t="str">
            <v xml:space="preserve">     </v>
          </cell>
          <cell r="N1199" t="str">
            <v xml:space="preserve">    </v>
          </cell>
          <cell r="O1199" t="str">
            <v xml:space="preserve">     </v>
          </cell>
          <cell r="P1199">
            <v>1100</v>
          </cell>
          <cell r="Q1199">
            <v>-0.34</v>
          </cell>
          <cell r="R1199">
            <v>1098</v>
          </cell>
          <cell r="S1199">
            <v>7.09</v>
          </cell>
          <cell r="T1199">
            <v>840</v>
          </cell>
          <cell r="U1199">
            <v>49</v>
          </cell>
          <cell r="V1199">
            <v>1</v>
          </cell>
          <cell r="W1199">
            <v>20</v>
          </cell>
          <cell r="X1199" t="str">
            <v xml:space="preserve">      </v>
          </cell>
          <cell r="Y1199">
            <v>20</v>
          </cell>
          <cell r="Z1199">
            <v>262</v>
          </cell>
          <cell r="AA1199">
            <v>6.07</v>
          </cell>
          <cell r="AB1199">
            <v>6.97</v>
          </cell>
        </row>
        <row r="1200">
          <cell r="B1200">
            <v>5159</v>
          </cell>
          <cell r="C1200" t="str">
            <v xml:space="preserve">IMANTIA                         </v>
          </cell>
          <cell r="D1200">
            <v>10.400600000000001</v>
          </cell>
          <cell r="E1200" t="str">
            <v xml:space="preserve">     </v>
          </cell>
          <cell r="F1200" t="str">
            <v xml:space="preserve">    </v>
          </cell>
          <cell r="G1200" t="str">
            <v xml:space="preserve">     </v>
          </cell>
          <cell r="H1200" t="str">
            <v xml:space="preserve">    </v>
          </cell>
          <cell r="I1200" t="str">
            <v xml:space="preserve">     </v>
          </cell>
          <cell r="J1200" t="str">
            <v xml:space="preserve">    </v>
          </cell>
          <cell r="K1200" t="str">
            <v xml:space="preserve">     </v>
          </cell>
          <cell r="L1200" t="str">
            <v xml:space="preserve">    </v>
          </cell>
          <cell r="M1200" t="str">
            <v xml:space="preserve">     </v>
          </cell>
          <cell r="N1200" t="str">
            <v xml:space="preserve">    </v>
          </cell>
          <cell r="O1200">
            <v>-0.01</v>
          </cell>
          <cell r="P1200">
            <v>1101</v>
          </cell>
          <cell r="Q1200">
            <v>-0.62</v>
          </cell>
          <cell r="R1200">
            <v>1129</v>
          </cell>
          <cell r="S1200">
            <v>4.97</v>
          </cell>
          <cell r="T1200">
            <v>1220</v>
          </cell>
          <cell r="U1200">
            <v>38</v>
          </cell>
          <cell r="V1200">
            <v>3</v>
          </cell>
          <cell r="W1200" t="str">
            <v xml:space="preserve">      </v>
          </cell>
          <cell r="X1200">
            <v>92</v>
          </cell>
          <cell r="Y1200">
            <v>-92</v>
          </cell>
          <cell r="Z1200">
            <v>565</v>
          </cell>
          <cell r="AA1200">
            <v>0.78</v>
          </cell>
          <cell r="AB1200">
            <v>-12.45</v>
          </cell>
        </row>
        <row r="1201">
          <cell r="B1201">
            <v>5069</v>
          </cell>
          <cell r="C1201" t="str">
            <v xml:space="preserve">PLAN 3101                       </v>
          </cell>
          <cell r="D1201">
            <v>10.894</v>
          </cell>
          <cell r="E1201" t="str">
            <v xml:space="preserve">     </v>
          </cell>
          <cell r="F1201" t="str">
            <v xml:space="preserve">    </v>
          </cell>
          <cell r="G1201" t="str">
            <v xml:space="preserve">     </v>
          </cell>
          <cell r="H1201" t="str">
            <v xml:space="preserve">    </v>
          </cell>
          <cell r="I1201" t="str">
            <v xml:space="preserve">     </v>
          </cell>
          <cell r="J1201" t="str">
            <v xml:space="preserve">    </v>
          </cell>
          <cell r="K1201" t="str">
            <v xml:space="preserve">     </v>
          </cell>
          <cell r="L1201" t="str">
            <v xml:space="preserve">    </v>
          </cell>
          <cell r="M1201" t="str">
            <v xml:space="preserve">     </v>
          </cell>
          <cell r="N1201" t="str">
            <v xml:space="preserve">    </v>
          </cell>
          <cell r="O1201">
            <v>-0.03</v>
          </cell>
          <cell r="P1201">
            <v>1104</v>
          </cell>
          <cell r="Q1201">
            <v>-0.3</v>
          </cell>
          <cell r="R1201">
            <v>1093</v>
          </cell>
          <cell r="S1201">
            <v>7.11</v>
          </cell>
          <cell r="T1201">
            <v>829</v>
          </cell>
          <cell r="U1201">
            <v>3</v>
          </cell>
          <cell r="V1201" t="str">
            <v xml:space="preserve">      </v>
          </cell>
          <cell r="W1201">
            <v>2</v>
          </cell>
          <cell r="X1201" t="str">
            <v xml:space="preserve">      </v>
          </cell>
          <cell r="Y1201">
            <v>2</v>
          </cell>
          <cell r="Z1201">
            <v>59</v>
          </cell>
          <cell r="AA1201">
            <v>4</v>
          </cell>
          <cell r="AB1201">
            <v>4.91</v>
          </cell>
        </row>
        <row r="1202">
          <cell r="B1202">
            <v>5291</v>
          </cell>
          <cell r="C1202" t="str">
            <v xml:space="preserve">MIRABAUD ESPAÑA                 </v>
          </cell>
          <cell r="D1202">
            <v>10.347099999999999</v>
          </cell>
          <cell r="E1202" t="str">
            <v xml:space="preserve">     </v>
          </cell>
          <cell r="F1202" t="str">
            <v xml:space="preserve">    </v>
          </cell>
          <cell r="G1202" t="str">
            <v xml:space="preserve">     </v>
          </cell>
          <cell r="H1202" t="str">
            <v xml:space="preserve">    </v>
          </cell>
          <cell r="I1202" t="str">
            <v xml:space="preserve">     </v>
          </cell>
          <cell r="J1202" t="str">
            <v xml:space="preserve">    </v>
          </cell>
          <cell r="K1202" t="str">
            <v xml:space="preserve">     </v>
          </cell>
          <cell r="L1202" t="str">
            <v xml:space="preserve">    </v>
          </cell>
          <cell r="M1202" t="str">
            <v xml:space="preserve">     </v>
          </cell>
          <cell r="N1202" t="str">
            <v xml:space="preserve">    </v>
          </cell>
          <cell r="O1202">
            <v>-0.04</v>
          </cell>
          <cell r="P1202">
            <v>1106</v>
          </cell>
          <cell r="Q1202">
            <v>0.28999999999999998</v>
          </cell>
          <cell r="R1202">
            <v>945</v>
          </cell>
          <cell r="S1202">
            <v>5.0999999999999996</v>
          </cell>
          <cell r="T1202">
            <v>1214</v>
          </cell>
          <cell r="U1202">
            <v>82</v>
          </cell>
          <cell r="V1202">
            <v>1</v>
          </cell>
          <cell r="W1202" t="str">
            <v xml:space="preserve">      </v>
          </cell>
          <cell r="X1202">
            <v>11</v>
          </cell>
          <cell r="Y1202">
            <v>-11</v>
          </cell>
          <cell r="Z1202">
            <v>346</v>
          </cell>
          <cell r="AA1202">
            <v>-58.76</v>
          </cell>
          <cell r="AB1202">
            <v>-59.43</v>
          </cell>
        </row>
        <row r="1203">
          <cell r="B1203">
            <v>1319</v>
          </cell>
          <cell r="C1203" t="str">
            <v xml:space="preserve">PCAH-0402                       </v>
          </cell>
          <cell r="D1203">
            <v>0.36499999999999999</v>
          </cell>
          <cell r="E1203" t="str">
            <v xml:space="preserve">     </v>
          </cell>
          <cell r="F1203" t="str">
            <v xml:space="preserve">    </v>
          </cell>
          <cell r="G1203" t="str">
            <v xml:space="preserve">     </v>
          </cell>
          <cell r="H1203" t="str">
            <v xml:space="preserve">    </v>
          </cell>
          <cell r="I1203" t="str">
            <v xml:space="preserve">     </v>
          </cell>
          <cell r="J1203" t="str">
            <v xml:space="preserve">    </v>
          </cell>
          <cell r="K1203" t="str">
            <v xml:space="preserve">     </v>
          </cell>
          <cell r="L1203" t="str">
            <v xml:space="preserve">    </v>
          </cell>
          <cell r="M1203" t="str">
            <v xml:space="preserve">     </v>
          </cell>
          <cell r="N1203" t="str">
            <v xml:space="preserve">    </v>
          </cell>
          <cell r="O1203">
            <v>-0.4</v>
          </cell>
          <cell r="P1203">
            <v>1125</v>
          </cell>
          <cell r="Q1203">
            <v>-2.82</v>
          </cell>
          <cell r="R1203">
            <v>1183</v>
          </cell>
          <cell r="S1203">
            <v>4.2300000000000004</v>
          </cell>
          <cell r="T1203">
            <v>1240</v>
          </cell>
          <cell r="U1203">
            <v>182</v>
          </cell>
          <cell r="V1203">
            <v>20</v>
          </cell>
          <cell r="W1203">
            <v>117</v>
          </cell>
          <cell r="X1203">
            <v>280</v>
          </cell>
          <cell r="Y1203">
            <v>-163</v>
          </cell>
          <cell r="Z1203">
            <v>5436</v>
          </cell>
          <cell r="AA1203">
            <v>-1.19</v>
          </cell>
          <cell r="AB1203">
            <v>-6.07</v>
          </cell>
        </row>
        <row r="1204">
          <cell r="B1204">
            <v>5072</v>
          </cell>
          <cell r="C1204" t="str">
            <v xml:space="preserve">PLAN 3098                       </v>
          </cell>
          <cell r="D1204">
            <v>10.7187</v>
          </cell>
          <cell r="E1204" t="str">
            <v xml:space="preserve">     </v>
          </cell>
          <cell r="F1204" t="str">
            <v xml:space="preserve">    </v>
          </cell>
          <cell r="G1204" t="str">
            <v xml:space="preserve">     </v>
          </cell>
          <cell r="H1204" t="str">
            <v xml:space="preserve">    </v>
          </cell>
          <cell r="I1204" t="str">
            <v xml:space="preserve">     </v>
          </cell>
          <cell r="J1204" t="str">
            <v xml:space="preserve">    </v>
          </cell>
          <cell r="K1204" t="str">
            <v xml:space="preserve">     </v>
          </cell>
          <cell r="L1204" t="str">
            <v xml:space="preserve">    </v>
          </cell>
          <cell r="M1204" t="str">
            <v xml:space="preserve">     </v>
          </cell>
          <cell r="N1204" t="str">
            <v xml:space="preserve">    </v>
          </cell>
          <cell r="O1204">
            <v>-2.25</v>
          </cell>
          <cell r="P1204">
            <v>1142</v>
          </cell>
          <cell r="Q1204">
            <v>-3.93</v>
          </cell>
          <cell r="R1204">
            <v>1186</v>
          </cell>
          <cell r="S1204">
            <v>6.75</v>
          </cell>
          <cell r="T1204">
            <v>952</v>
          </cell>
          <cell r="U1204">
            <v>4</v>
          </cell>
          <cell r="V1204">
            <v>1</v>
          </cell>
          <cell r="W1204" t="str">
            <v xml:space="preserve">      </v>
          </cell>
          <cell r="X1204" t="str">
            <v xml:space="preserve">      </v>
          </cell>
          <cell r="Y1204" t="str">
            <v xml:space="preserve">      </v>
          </cell>
          <cell r="Z1204">
            <v>2</v>
          </cell>
          <cell r="AA1204">
            <v>9.81</v>
          </cell>
          <cell r="AB1204">
            <v>7.31</v>
          </cell>
        </row>
        <row r="1205">
          <cell r="B1205">
            <v>6375</v>
          </cell>
          <cell r="C1205" t="str">
            <v xml:space="preserve">INDEXA EMPLEO ACCIONES          </v>
          </cell>
          <cell r="D1205">
            <v>15.5756</v>
          </cell>
          <cell r="E1205" t="str">
            <v xml:space="preserve">     </v>
          </cell>
          <cell r="F1205" t="str">
            <v xml:space="preserve">    </v>
          </cell>
          <cell r="G1205" t="str">
            <v xml:space="preserve">     </v>
          </cell>
          <cell r="H1205" t="str">
            <v xml:space="preserve">    </v>
          </cell>
          <cell r="I1205" t="str">
            <v xml:space="preserve">     </v>
          </cell>
          <cell r="J1205" t="str">
            <v xml:space="preserve">    </v>
          </cell>
          <cell r="K1205" t="str">
            <v xml:space="preserve">     </v>
          </cell>
          <cell r="L1205" t="str">
            <v xml:space="preserve">    </v>
          </cell>
          <cell r="M1205" t="str">
            <v xml:space="preserve">     </v>
          </cell>
          <cell r="N1205" t="str">
            <v xml:space="preserve">    </v>
          </cell>
          <cell r="O1205" t="str">
            <v xml:space="preserve">     </v>
          </cell>
          <cell r="P1205" t="str">
            <v xml:space="preserve">    </v>
          </cell>
          <cell r="Q1205">
            <v>7.86</v>
          </cell>
          <cell r="R1205">
            <v>4</v>
          </cell>
          <cell r="S1205">
            <v>17.57</v>
          </cell>
          <cell r="T1205">
            <v>13</v>
          </cell>
          <cell r="U1205">
            <v>813</v>
          </cell>
          <cell r="V1205" t="str">
            <v xml:space="preserve">      </v>
          </cell>
          <cell r="W1205">
            <v>463</v>
          </cell>
          <cell r="X1205" t="str">
            <v xml:space="preserve">      </v>
          </cell>
          <cell r="Y1205">
            <v>463</v>
          </cell>
          <cell r="Z1205">
            <v>3912</v>
          </cell>
          <cell r="AA1205">
            <v>6.66</v>
          </cell>
          <cell r="AB1205">
            <v>22.01</v>
          </cell>
        </row>
        <row r="1206">
          <cell r="B1206">
            <v>6148</v>
          </cell>
          <cell r="C1206" t="str">
            <v xml:space="preserve">PLAN 3202                       </v>
          </cell>
          <cell r="D1206">
            <v>3.3170999999999999</v>
          </cell>
          <cell r="E1206" t="str">
            <v xml:space="preserve">     </v>
          </cell>
          <cell r="F1206" t="str">
            <v xml:space="preserve">    </v>
          </cell>
          <cell r="G1206" t="str">
            <v xml:space="preserve">     </v>
          </cell>
          <cell r="H1206" t="str">
            <v xml:space="preserve">    </v>
          </cell>
          <cell r="I1206" t="str">
            <v xml:space="preserve">     </v>
          </cell>
          <cell r="J1206" t="str">
            <v xml:space="preserve">    </v>
          </cell>
          <cell r="K1206" t="str">
            <v xml:space="preserve">     </v>
          </cell>
          <cell r="L1206" t="str">
            <v xml:space="preserve">    </v>
          </cell>
          <cell r="M1206" t="str">
            <v xml:space="preserve">     </v>
          </cell>
          <cell r="N1206" t="str">
            <v xml:space="preserve">    </v>
          </cell>
          <cell r="O1206" t="str">
            <v xml:space="preserve">     </v>
          </cell>
          <cell r="P1206" t="str">
            <v xml:space="preserve">    </v>
          </cell>
          <cell r="Q1206">
            <v>5.0999999999999996</v>
          </cell>
          <cell r="R1206">
            <v>10</v>
          </cell>
          <cell r="S1206">
            <v>16.059999999999999</v>
          </cell>
          <cell r="T1206">
            <v>15</v>
          </cell>
          <cell r="U1206">
            <v>389</v>
          </cell>
          <cell r="V1206">
            <v>1</v>
          </cell>
          <cell r="W1206">
            <v>62</v>
          </cell>
          <cell r="X1206" t="str">
            <v xml:space="preserve">      </v>
          </cell>
          <cell r="Y1206">
            <v>62</v>
          </cell>
          <cell r="Z1206">
            <v>1492</v>
          </cell>
          <cell r="AA1206">
            <v>-11.85</v>
          </cell>
          <cell r="AB1206">
            <v>-5.35</v>
          </cell>
        </row>
        <row r="1207">
          <cell r="B1207">
            <v>6578</v>
          </cell>
          <cell r="C1207" t="str">
            <v xml:space="preserve">PLAN 3201                       </v>
          </cell>
          <cell r="D1207">
            <v>3.3184999999999998</v>
          </cell>
          <cell r="E1207" t="str">
            <v xml:space="preserve">     </v>
          </cell>
          <cell r="F1207" t="str">
            <v xml:space="preserve">    </v>
          </cell>
          <cell r="G1207" t="str">
            <v xml:space="preserve">     </v>
          </cell>
          <cell r="H1207" t="str">
            <v xml:space="preserve">    </v>
          </cell>
          <cell r="I1207" t="str">
            <v xml:space="preserve">     </v>
          </cell>
          <cell r="J1207" t="str">
            <v xml:space="preserve">    </v>
          </cell>
          <cell r="K1207" t="str">
            <v xml:space="preserve">     </v>
          </cell>
          <cell r="L1207" t="str">
            <v xml:space="preserve">    </v>
          </cell>
          <cell r="M1207" t="str">
            <v xml:space="preserve">     </v>
          </cell>
          <cell r="N1207" t="str">
            <v xml:space="preserve">    </v>
          </cell>
          <cell r="O1207" t="str">
            <v xml:space="preserve">     </v>
          </cell>
          <cell r="P1207" t="str">
            <v xml:space="preserve">    </v>
          </cell>
          <cell r="Q1207">
            <v>5.0999999999999996</v>
          </cell>
          <cell r="R1207">
            <v>11</v>
          </cell>
          <cell r="S1207">
            <v>16.059999999999999</v>
          </cell>
          <cell r="T1207">
            <v>14</v>
          </cell>
          <cell r="U1207">
            <v>1331</v>
          </cell>
          <cell r="V1207">
            <v>1</v>
          </cell>
          <cell r="W1207">
            <v>412</v>
          </cell>
          <cell r="X1207">
            <v>11</v>
          </cell>
          <cell r="Y1207">
            <v>401</v>
          </cell>
          <cell r="Z1207">
            <v>9430</v>
          </cell>
          <cell r="AA1207">
            <v>-11.53</v>
          </cell>
          <cell r="AB1207">
            <v>-4.0599999999999996</v>
          </cell>
        </row>
        <row r="1208">
          <cell r="B1208">
            <v>6029</v>
          </cell>
          <cell r="C1208" t="str">
            <v xml:space="preserve">PLAN 3115                       </v>
          </cell>
          <cell r="D1208">
            <v>13.221299999999999</v>
          </cell>
          <cell r="E1208" t="str">
            <v xml:space="preserve">     </v>
          </cell>
          <cell r="F1208" t="str">
            <v xml:space="preserve">    </v>
          </cell>
          <cell r="G1208" t="str">
            <v xml:space="preserve">     </v>
          </cell>
          <cell r="H1208" t="str">
            <v xml:space="preserve">    </v>
          </cell>
          <cell r="I1208" t="str">
            <v xml:space="preserve">     </v>
          </cell>
          <cell r="J1208" t="str">
            <v xml:space="preserve">    </v>
          </cell>
          <cell r="K1208" t="str">
            <v xml:space="preserve">     </v>
          </cell>
          <cell r="L1208" t="str">
            <v xml:space="preserve">    </v>
          </cell>
          <cell r="M1208" t="str">
            <v xml:space="preserve">     </v>
          </cell>
          <cell r="N1208" t="str">
            <v xml:space="preserve">    </v>
          </cell>
          <cell r="O1208" t="str">
            <v xml:space="preserve">     </v>
          </cell>
          <cell r="P1208" t="str">
            <v xml:space="preserve">    </v>
          </cell>
          <cell r="Q1208">
            <v>5.01</v>
          </cell>
          <cell r="R1208">
            <v>13</v>
          </cell>
          <cell r="S1208">
            <v>12.77</v>
          </cell>
          <cell r="T1208">
            <v>34</v>
          </cell>
          <cell r="U1208" t="str">
            <v xml:space="preserve">      </v>
          </cell>
          <cell r="V1208" t="str">
            <v xml:space="preserve">      </v>
          </cell>
          <cell r="W1208">
            <v>592</v>
          </cell>
          <cell r="X1208" t="str">
            <v xml:space="preserve">      </v>
          </cell>
          <cell r="Y1208">
            <v>592</v>
          </cell>
          <cell r="Z1208">
            <v>9417</v>
          </cell>
          <cell r="AA1208">
            <v>-6.34</v>
          </cell>
          <cell r="AB1208">
            <v>2.2000000000000002</v>
          </cell>
        </row>
        <row r="1209">
          <cell r="B1209">
            <v>5372</v>
          </cell>
          <cell r="C1209" t="str">
            <v xml:space="preserve">BT GLOBAL ICT BUSI.SPAIN        </v>
          </cell>
          <cell r="D1209">
            <v>13.185499999999999</v>
          </cell>
          <cell r="E1209" t="str">
            <v xml:space="preserve">     </v>
          </cell>
          <cell r="F1209" t="str">
            <v xml:space="preserve">    </v>
          </cell>
          <cell r="G1209" t="str">
            <v xml:space="preserve">     </v>
          </cell>
          <cell r="H1209" t="str">
            <v xml:space="preserve">    </v>
          </cell>
          <cell r="I1209" t="str">
            <v xml:space="preserve">     </v>
          </cell>
          <cell r="J1209" t="str">
            <v xml:space="preserve">    </v>
          </cell>
          <cell r="K1209" t="str">
            <v xml:space="preserve">     </v>
          </cell>
          <cell r="L1209" t="str">
            <v xml:space="preserve">    </v>
          </cell>
          <cell r="M1209" t="str">
            <v xml:space="preserve">     </v>
          </cell>
          <cell r="N1209" t="str">
            <v xml:space="preserve">    </v>
          </cell>
          <cell r="O1209" t="str">
            <v xml:space="preserve">     </v>
          </cell>
          <cell r="P1209" t="str">
            <v xml:space="preserve">    </v>
          </cell>
          <cell r="Q1209">
            <v>3.95</v>
          </cell>
          <cell r="R1209">
            <v>29</v>
          </cell>
          <cell r="S1209">
            <v>11.36</v>
          </cell>
          <cell r="T1209">
            <v>57</v>
          </cell>
          <cell r="U1209">
            <v>135</v>
          </cell>
          <cell r="V1209" t="str">
            <v xml:space="preserve">      </v>
          </cell>
          <cell r="W1209">
            <v>225</v>
          </cell>
          <cell r="X1209" t="str">
            <v xml:space="preserve">      </v>
          </cell>
          <cell r="Y1209">
            <v>225</v>
          </cell>
          <cell r="Z1209">
            <v>5589</v>
          </cell>
          <cell r="AA1209">
            <v>2.89</v>
          </cell>
          <cell r="AB1209">
            <v>10.46</v>
          </cell>
        </row>
        <row r="1210">
          <cell r="B1210">
            <v>5410</v>
          </cell>
          <cell r="C1210" t="str">
            <v xml:space="preserve">ELANCO SPAIN                    </v>
          </cell>
          <cell r="D1210">
            <v>1.1592</v>
          </cell>
          <cell r="E1210" t="str">
            <v xml:space="preserve">     </v>
          </cell>
          <cell r="F1210" t="str">
            <v xml:space="preserve">    </v>
          </cell>
          <cell r="G1210" t="str">
            <v xml:space="preserve">     </v>
          </cell>
          <cell r="H1210" t="str">
            <v xml:space="preserve">    </v>
          </cell>
          <cell r="I1210" t="str">
            <v xml:space="preserve">     </v>
          </cell>
          <cell r="J1210" t="str">
            <v xml:space="preserve">    </v>
          </cell>
          <cell r="K1210" t="str">
            <v xml:space="preserve">     </v>
          </cell>
          <cell r="L1210" t="str">
            <v xml:space="preserve">    </v>
          </cell>
          <cell r="M1210" t="str">
            <v xml:space="preserve">     </v>
          </cell>
          <cell r="N1210" t="str">
            <v xml:space="preserve">    </v>
          </cell>
          <cell r="O1210" t="str">
            <v xml:space="preserve">     </v>
          </cell>
          <cell r="P1210" t="str">
            <v xml:space="preserve">    </v>
          </cell>
          <cell r="Q1210">
            <v>3.38</v>
          </cell>
          <cell r="R1210">
            <v>62</v>
          </cell>
          <cell r="S1210">
            <v>10.34</v>
          </cell>
          <cell r="T1210">
            <v>114</v>
          </cell>
          <cell r="U1210">
            <v>78</v>
          </cell>
          <cell r="V1210" t="str">
            <v xml:space="preserve">      </v>
          </cell>
          <cell r="W1210">
            <v>130</v>
          </cell>
          <cell r="X1210" t="str">
            <v xml:space="preserve">      </v>
          </cell>
          <cell r="Y1210">
            <v>130</v>
          </cell>
          <cell r="Z1210">
            <v>3276</v>
          </cell>
          <cell r="AA1210">
            <v>1.3</v>
          </cell>
          <cell r="AB1210">
            <v>4.21</v>
          </cell>
        </row>
        <row r="1211">
          <cell r="B1211">
            <v>5360</v>
          </cell>
          <cell r="C1211" t="str">
            <v xml:space="preserve">MEDIPATRIMONIA INVEST           </v>
          </cell>
          <cell r="D1211">
            <v>11.9481</v>
          </cell>
          <cell r="E1211" t="str">
            <v xml:space="preserve">     </v>
          </cell>
          <cell r="F1211" t="str">
            <v xml:space="preserve">    </v>
          </cell>
          <cell r="G1211" t="str">
            <v xml:space="preserve">     </v>
          </cell>
          <cell r="H1211" t="str">
            <v xml:space="preserve">    </v>
          </cell>
          <cell r="I1211" t="str">
            <v xml:space="preserve">     </v>
          </cell>
          <cell r="J1211" t="str">
            <v xml:space="preserve">    </v>
          </cell>
          <cell r="K1211" t="str">
            <v xml:space="preserve">     </v>
          </cell>
          <cell r="L1211" t="str">
            <v xml:space="preserve">    </v>
          </cell>
          <cell r="M1211" t="str">
            <v xml:space="preserve">     </v>
          </cell>
          <cell r="N1211" t="str">
            <v xml:space="preserve">    </v>
          </cell>
          <cell r="O1211" t="str">
            <v xml:space="preserve">     </v>
          </cell>
          <cell r="P1211" t="str">
            <v xml:space="preserve">    </v>
          </cell>
          <cell r="Q1211">
            <v>2.67</v>
          </cell>
          <cell r="R1211">
            <v>96</v>
          </cell>
          <cell r="S1211">
            <v>14.2</v>
          </cell>
          <cell r="T1211">
            <v>26</v>
          </cell>
          <cell r="U1211">
            <v>12</v>
          </cell>
          <cell r="V1211" t="str">
            <v xml:space="preserve">      </v>
          </cell>
          <cell r="W1211" t="str">
            <v xml:space="preserve">      </v>
          </cell>
          <cell r="X1211" t="str">
            <v xml:space="preserve">      </v>
          </cell>
          <cell r="Y1211" t="str">
            <v xml:space="preserve">      </v>
          </cell>
          <cell r="Z1211">
            <v>43</v>
          </cell>
          <cell r="AA1211">
            <v>2.38</v>
          </cell>
          <cell r="AB1211">
            <v>7.5</v>
          </cell>
        </row>
        <row r="1212">
          <cell r="B1212">
            <v>5376</v>
          </cell>
          <cell r="C1212" t="str">
            <v xml:space="preserve">SERVICIOS CCOO                  </v>
          </cell>
          <cell r="D1212">
            <v>1.1767000000000001</v>
          </cell>
          <cell r="E1212" t="str">
            <v xml:space="preserve">     </v>
          </cell>
          <cell r="F1212" t="str">
            <v xml:space="preserve">    </v>
          </cell>
          <cell r="G1212" t="str">
            <v xml:space="preserve">     </v>
          </cell>
          <cell r="H1212" t="str">
            <v xml:space="preserve">    </v>
          </cell>
          <cell r="I1212" t="str">
            <v xml:space="preserve">     </v>
          </cell>
          <cell r="J1212" t="str">
            <v xml:space="preserve">    </v>
          </cell>
          <cell r="K1212" t="str">
            <v xml:space="preserve">     </v>
          </cell>
          <cell r="L1212" t="str">
            <v xml:space="preserve">    </v>
          </cell>
          <cell r="M1212" t="str">
            <v xml:space="preserve">     </v>
          </cell>
          <cell r="N1212" t="str">
            <v xml:space="preserve">    </v>
          </cell>
          <cell r="O1212" t="str">
            <v xml:space="preserve">     </v>
          </cell>
          <cell r="P1212" t="str">
            <v xml:space="preserve">    </v>
          </cell>
          <cell r="Q1212">
            <v>2.0499999999999998</v>
          </cell>
          <cell r="R1212">
            <v>153</v>
          </cell>
          <cell r="S1212">
            <v>9.18</v>
          </cell>
          <cell r="T1212">
            <v>169</v>
          </cell>
          <cell r="U1212">
            <v>110</v>
          </cell>
          <cell r="V1212" t="str">
            <v xml:space="preserve">      </v>
          </cell>
          <cell r="W1212">
            <v>19</v>
          </cell>
          <cell r="X1212" t="str">
            <v xml:space="preserve">      </v>
          </cell>
          <cell r="Y1212">
            <v>19</v>
          </cell>
          <cell r="Z1212">
            <v>238</v>
          </cell>
          <cell r="AA1212">
            <v>5.25</v>
          </cell>
          <cell r="AB1212">
            <v>15.4</v>
          </cell>
        </row>
        <row r="1213">
          <cell r="B1213">
            <v>5348</v>
          </cell>
          <cell r="C1213" t="str">
            <v xml:space="preserve">EMPLEADOS GRUPO IBERCAJA        </v>
          </cell>
          <cell r="D1213">
            <v>11.0817</v>
          </cell>
          <cell r="E1213" t="str">
            <v xml:space="preserve">     </v>
          </cell>
          <cell r="F1213" t="str">
            <v xml:space="preserve">    </v>
          </cell>
          <cell r="G1213" t="str">
            <v xml:space="preserve">     </v>
          </cell>
          <cell r="H1213" t="str">
            <v xml:space="preserve">    </v>
          </cell>
          <cell r="I1213" t="str">
            <v xml:space="preserve">     </v>
          </cell>
          <cell r="J1213" t="str">
            <v xml:space="preserve">    </v>
          </cell>
          <cell r="K1213" t="str">
            <v xml:space="preserve">     </v>
          </cell>
          <cell r="L1213" t="str">
            <v xml:space="preserve">    </v>
          </cell>
          <cell r="M1213" t="str">
            <v xml:space="preserve">     </v>
          </cell>
          <cell r="N1213" t="str">
            <v xml:space="preserve">    </v>
          </cell>
          <cell r="O1213" t="str">
            <v xml:space="preserve">     </v>
          </cell>
          <cell r="P1213" t="str">
            <v xml:space="preserve">    </v>
          </cell>
          <cell r="Q1213">
            <v>2</v>
          </cell>
          <cell r="R1213">
            <v>163</v>
          </cell>
          <cell r="S1213">
            <v>9.1999999999999993</v>
          </cell>
          <cell r="T1213">
            <v>164</v>
          </cell>
          <cell r="U1213">
            <v>323</v>
          </cell>
          <cell r="V1213">
            <v>1</v>
          </cell>
          <cell r="W1213">
            <v>253</v>
          </cell>
          <cell r="X1213" t="str">
            <v xml:space="preserve">      </v>
          </cell>
          <cell r="Y1213">
            <v>253</v>
          </cell>
          <cell r="Z1213">
            <v>2095</v>
          </cell>
          <cell r="AA1213">
            <v>7.64</v>
          </cell>
          <cell r="AB1213">
            <v>17.47</v>
          </cell>
        </row>
        <row r="1214">
          <cell r="B1214">
            <v>5408</v>
          </cell>
          <cell r="C1214" t="str">
            <v xml:space="preserve">WELLA PRESTIGE                  </v>
          </cell>
          <cell r="D1214">
            <v>21.715699999999998</v>
          </cell>
          <cell r="E1214" t="str">
            <v xml:space="preserve">     </v>
          </cell>
          <cell r="F1214" t="str">
            <v xml:space="preserve">    </v>
          </cell>
          <cell r="G1214" t="str">
            <v xml:space="preserve">     </v>
          </cell>
          <cell r="H1214" t="str">
            <v xml:space="preserve">    </v>
          </cell>
          <cell r="I1214" t="str">
            <v xml:space="preserve">     </v>
          </cell>
          <cell r="J1214" t="str">
            <v xml:space="preserve">    </v>
          </cell>
          <cell r="K1214" t="str">
            <v xml:space="preserve">     </v>
          </cell>
          <cell r="L1214" t="str">
            <v xml:space="preserve">    </v>
          </cell>
          <cell r="M1214" t="str">
            <v xml:space="preserve">     </v>
          </cell>
          <cell r="N1214" t="str">
            <v xml:space="preserve">    </v>
          </cell>
          <cell r="O1214" t="str">
            <v xml:space="preserve">     </v>
          </cell>
          <cell r="P1214" t="str">
            <v xml:space="preserve">    </v>
          </cell>
          <cell r="Q1214">
            <v>1.91</v>
          </cell>
          <cell r="R1214">
            <v>184</v>
          </cell>
          <cell r="S1214">
            <v>8.59</v>
          </cell>
          <cell r="T1214">
            <v>246</v>
          </cell>
          <cell r="U1214">
            <v>186</v>
          </cell>
          <cell r="V1214" t="str">
            <v xml:space="preserve">      </v>
          </cell>
          <cell r="W1214">
            <v>88</v>
          </cell>
          <cell r="X1214" t="str">
            <v xml:space="preserve">      </v>
          </cell>
          <cell r="Y1214">
            <v>88</v>
          </cell>
          <cell r="Z1214">
            <v>2941</v>
          </cell>
          <cell r="AA1214">
            <v>1.99</v>
          </cell>
          <cell r="AB1214">
            <v>4.4800000000000004</v>
          </cell>
        </row>
        <row r="1215">
          <cell r="B1215">
            <v>5395</v>
          </cell>
          <cell r="C1215" t="str">
            <v xml:space="preserve">AYUNTAMIENTO TREBUJENA          </v>
          </cell>
          <cell r="D1215">
            <v>11.0801</v>
          </cell>
          <cell r="E1215" t="str">
            <v xml:space="preserve">     </v>
          </cell>
          <cell r="F1215" t="str">
            <v xml:space="preserve">    </v>
          </cell>
          <cell r="G1215" t="str">
            <v xml:space="preserve">     </v>
          </cell>
          <cell r="H1215" t="str">
            <v xml:space="preserve">    </v>
          </cell>
          <cell r="I1215" t="str">
            <v xml:space="preserve">     </v>
          </cell>
          <cell r="J1215" t="str">
            <v xml:space="preserve">    </v>
          </cell>
          <cell r="K1215" t="str">
            <v xml:space="preserve">     </v>
          </cell>
          <cell r="L1215" t="str">
            <v xml:space="preserve">    </v>
          </cell>
          <cell r="M1215" t="str">
            <v xml:space="preserve">     </v>
          </cell>
          <cell r="N1215" t="str">
            <v xml:space="preserve">    </v>
          </cell>
          <cell r="O1215" t="str">
            <v xml:space="preserve">     </v>
          </cell>
          <cell r="P1215" t="str">
            <v xml:space="preserve">    </v>
          </cell>
          <cell r="Q1215">
            <v>1.76</v>
          </cell>
          <cell r="R1215">
            <v>232</v>
          </cell>
          <cell r="S1215">
            <v>7.99</v>
          </cell>
          <cell r="T1215">
            <v>435</v>
          </cell>
          <cell r="U1215">
            <v>39</v>
          </cell>
          <cell r="V1215">
            <v>2</v>
          </cell>
          <cell r="W1215">
            <v>3</v>
          </cell>
          <cell r="X1215">
            <v>1</v>
          </cell>
          <cell r="Y1215">
            <v>2</v>
          </cell>
          <cell r="Z1215">
            <v>511</v>
          </cell>
          <cell r="AA1215">
            <v>1.31</v>
          </cell>
          <cell r="AB1215">
            <v>4.6900000000000004</v>
          </cell>
        </row>
        <row r="1216">
          <cell r="B1216">
            <v>6905</v>
          </cell>
          <cell r="C1216" t="str">
            <v xml:space="preserve">HIJOS DE RIVERA                 </v>
          </cell>
          <cell r="D1216">
            <v>2.2928999999999999</v>
          </cell>
          <cell r="E1216" t="str">
            <v xml:space="preserve">     </v>
          </cell>
          <cell r="F1216" t="str">
            <v xml:space="preserve">    </v>
          </cell>
          <cell r="G1216" t="str">
            <v xml:space="preserve">     </v>
          </cell>
          <cell r="H1216" t="str">
            <v xml:space="preserve">    </v>
          </cell>
          <cell r="I1216" t="str">
            <v xml:space="preserve">     </v>
          </cell>
          <cell r="J1216" t="str">
            <v xml:space="preserve">    </v>
          </cell>
          <cell r="K1216" t="str">
            <v xml:space="preserve">     </v>
          </cell>
          <cell r="L1216" t="str">
            <v xml:space="preserve">    </v>
          </cell>
          <cell r="M1216" t="str">
            <v xml:space="preserve">     </v>
          </cell>
          <cell r="N1216" t="str">
            <v xml:space="preserve">    </v>
          </cell>
          <cell r="O1216" t="str">
            <v xml:space="preserve">     </v>
          </cell>
          <cell r="P1216" t="str">
            <v xml:space="preserve">    </v>
          </cell>
          <cell r="Q1216">
            <v>1.76</v>
          </cell>
          <cell r="R1216">
            <v>231</v>
          </cell>
          <cell r="S1216">
            <v>7.11</v>
          </cell>
          <cell r="T1216">
            <v>828</v>
          </cell>
          <cell r="U1216">
            <v>2377</v>
          </cell>
          <cell r="V1216">
            <v>10</v>
          </cell>
          <cell r="W1216">
            <v>45</v>
          </cell>
          <cell r="X1216">
            <v>60</v>
          </cell>
          <cell r="Y1216">
            <v>-15</v>
          </cell>
          <cell r="Z1216">
            <v>1793</v>
          </cell>
          <cell r="AA1216">
            <v>-0.98</v>
          </cell>
          <cell r="AB1216">
            <v>-0.33</v>
          </cell>
        </row>
        <row r="1217">
          <cell r="B1217">
            <v>7748</v>
          </cell>
          <cell r="C1217" t="str">
            <v xml:space="preserve">PPE AGUAS STA CRUZ TENE2        </v>
          </cell>
          <cell r="D1217">
            <v>11.9152</v>
          </cell>
          <cell r="E1217" t="str">
            <v xml:space="preserve">     </v>
          </cell>
          <cell r="F1217" t="str">
            <v xml:space="preserve">    </v>
          </cell>
          <cell r="G1217" t="str">
            <v xml:space="preserve">     </v>
          </cell>
          <cell r="H1217" t="str">
            <v xml:space="preserve">    </v>
          </cell>
          <cell r="I1217" t="str">
            <v xml:space="preserve">     </v>
          </cell>
          <cell r="J1217" t="str">
            <v xml:space="preserve">    </v>
          </cell>
          <cell r="K1217" t="str">
            <v xml:space="preserve">     </v>
          </cell>
          <cell r="L1217" t="str">
            <v xml:space="preserve">    </v>
          </cell>
          <cell r="M1217" t="str">
            <v xml:space="preserve">     </v>
          </cell>
          <cell r="N1217" t="str">
            <v xml:space="preserve">    </v>
          </cell>
          <cell r="O1217" t="str">
            <v xml:space="preserve">     </v>
          </cell>
          <cell r="P1217" t="str">
            <v xml:space="preserve">    </v>
          </cell>
          <cell r="Q1217">
            <v>1.54</v>
          </cell>
          <cell r="R1217">
            <v>348</v>
          </cell>
          <cell r="S1217">
            <v>9.6199999999999992</v>
          </cell>
          <cell r="T1217">
            <v>144</v>
          </cell>
          <cell r="U1217">
            <v>104</v>
          </cell>
          <cell r="V1217" t="str">
            <v xml:space="preserve">      </v>
          </cell>
          <cell r="W1217">
            <v>202</v>
          </cell>
          <cell r="X1217" t="str">
            <v xml:space="preserve">      </v>
          </cell>
          <cell r="Y1217">
            <v>202</v>
          </cell>
          <cell r="Z1217">
            <v>3893</v>
          </cell>
          <cell r="AA1217">
            <v>7.43</v>
          </cell>
          <cell r="AB1217">
            <v>-0.92</v>
          </cell>
        </row>
        <row r="1218">
          <cell r="B1218">
            <v>5404</v>
          </cell>
          <cell r="C1218" t="str">
            <v xml:space="preserve">AVIENT COLORANTS                </v>
          </cell>
          <cell r="D1218">
            <v>26.970500000000001</v>
          </cell>
          <cell r="E1218" t="str">
            <v xml:space="preserve">     </v>
          </cell>
          <cell r="F1218" t="str">
            <v xml:space="preserve">    </v>
          </cell>
          <cell r="G1218" t="str">
            <v xml:space="preserve">     </v>
          </cell>
          <cell r="H1218" t="str">
            <v xml:space="preserve">    </v>
          </cell>
          <cell r="I1218" t="str">
            <v xml:space="preserve">     </v>
          </cell>
          <cell r="J1218" t="str">
            <v xml:space="preserve">    </v>
          </cell>
          <cell r="K1218" t="str">
            <v xml:space="preserve">     </v>
          </cell>
          <cell r="L1218" t="str">
            <v xml:space="preserve">    </v>
          </cell>
          <cell r="M1218" t="str">
            <v xml:space="preserve">     </v>
          </cell>
          <cell r="N1218" t="str">
            <v xml:space="preserve">    </v>
          </cell>
          <cell r="O1218" t="str">
            <v xml:space="preserve">     </v>
          </cell>
          <cell r="P1218" t="str">
            <v xml:space="preserve">    </v>
          </cell>
          <cell r="Q1218">
            <v>1.51</v>
          </cell>
          <cell r="R1218">
            <v>359</v>
          </cell>
          <cell r="S1218">
            <v>8.4</v>
          </cell>
          <cell r="T1218">
            <v>314</v>
          </cell>
          <cell r="U1218">
            <v>144</v>
          </cell>
          <cell r="V1218">
            <v>3</v>
          </cell>
          <cell r="W1218">
            <v>3</v>
          </cell>
          <cell r="X1218">
            <v>36</v>
          </cell>
          <cell r="Y1218">
            <v>-33</v>
          </cell>
          <cell r="Z1218">
            <v>1996</v>
          </cell>
          <cell r="AA1218">
            <v>-0.03</v>
          </cell>
          <cell r="AB1218">
            <v>2.52</v>
          </cell>
        </row>
        <row r="1219">
          <cell r="B1219">
            <v>5302</v>
          </cell>
          <cell r="C1219" t="str">
            <v xml:space="preserve">SUB.APO.DEF.PP ALCON.HEA.       </v>
          </cell>
          <cell r="D1219">
            <v>2.0743999999999998</v>
          </cell>
          <cell r="E1219" t="str">
            <v xml:space="preserve">     </v>
          </cell>
          <cell r="F1219" t="str">
            <v xml:space="preserve">    </v>
          </cell>
          <cell r="G1219" t="str">
            <v xml:space="preserve">     </v>
          </cell>
          <cell r="H1219" t="str">
            <v xml:space="preserve">    </v>
          </cell>
          <cell r="I1219" t="str">
            <v xml:space="preserve">     </v>
          </cell>
          <cell r="J1219" t="str">
            <v xml:space="preserve">    </v>
          </cell>
          <cell r="K1219" t="str">
            <v xml:space="preserve">     </v>
          </cell>
          <cell r="L1219" t="str">
            <v xml:space="preserve">    </v>
          </cell>
          <cell r="M1219" t="str">
            <v xml:space="preserve">     </v>
          </cell>
          <cell r="N1219" t="str">
            <v xml:space="preserve">    </v>
          </cell>
          <cell r="O1219" t="str">
            <v xml:space="preserve">     </v>
          </cell>
          <cell r="P1219" t="str">
            <v xml:space="preserve">    </v>
          </cell>
          <cell r="Q1219">
            <v>1.48</v>
          </cell>
          <cell r="R1219">
            <v>369</v>
          </cell>
          <cell r="S1219">
            <v>8.57</v>
          </cell>
          <cell r="T1219">
            <v>254</v>
          </cell>
          <cell r="U1219">
            <v>232</v>
          </cell>
          <cell r="V1219">
            <v>2</v>
          </cell>
          <cell r="W1219">
            <v>269</v>
          </cell>
          <cell r="X1219">
            <v>250</v>
          </cell>
          <cell r="Y1219">
            <v>19</v>
          </cell>
          <cell r="Z1219">
            <v>13231</v>
          </cell>
          <cell r="AA1219">
            <v>-1.1499999999999999</v>
          </cell>
          <cell r="AB1219">
            <v>-1.49</v>
          </cell>
        </row>
        <row r="1220">
          <cell r="B1220">
            <v>6401</v>
          </cell>
          <cell r="C1220" t="str">
            <v xml:space="preserve">REPSOL ELECTRICID. Y GAS        </v>
          </cell>
          <cell r="D1220">
            <v>1.0878000000000001</v>
          </cell>
          <cell r="E1220" t="str">
            <v xml:space="preserve">     </v>
          </cell>
          <cell r="F1220" t="str">
            <v xml:space="preserve">    </v>
          </cell>
          <cell r="G1220" t="str">
            <v xml:space="preserve">     </v>
          </cell>
          <cell r="H1220" t="str">
            <v xml:space="preserve">    </v>
          </cell>
          <cell r="I1220" t="str">
            <v xml:space="preserve">     </v>
          </cell>
          <cell r="J1220" t="str">
            <v xml:space="preserve">    </v>
          </cell>
          <cell r="K1220" t="str">
            <v xml:space="preserve">     </v>
          </cell>
          <cell r="L1220" t="str">
            <v xml:space="preserve">    </v>
          </cell>
          <cell r="M1220" t="str">
            <v xml:space="preserve">     </v>
          </cell>
          <cell r="N1220" t="str">
            <v xml:space="preserve">    </v>
          </cell>
          <cell r="O1220" t="str">
            <v xml:space="preserve">     </v>
          </cell>
          <cell r="P1220" t="str">
            <v xml:space="preserve">    </v>
          </cell>
          <cell r="Q1220">
            <v>1.43</v>
          </cell>
          <cell r="R1220">
            <v>404</v>
          </cell>
          <cell r="S1220">
            <v>7.63</v>
          </cell>
          <cell r="T1220">
            <v>571</v>
          </cell>
          <cell r="U1220">
            <v>604</v>
          </cell>
          <cell r="V1220">
            <v>72</v>
          </cell>
          <cell r="W1220">
            <v>1394</v>
          </cell>
          <cell r="X1220">
            <v>587</v>
          </cell>
          <cell r="Y1220">
            <v>807</v>
          </cell>
          <cell r="Z1220">
            <v>39434</v>
          </cell>
          <cell r="AA1220">
            <v>0.65</v>
          </cell>
          <cell r="AB1220">
            <v>4.9000000000000004</v>
          </cell>
        </row>
        <row r="1221">
          <cell r="B1221">
            <v>5364</v>
          </cell>
          <cell r="C1221" t="str">
            <v xml:space="preserve">LIFESCAN                        </v>
          </cell>
          <cell r="D1221">
            <v>1.7072000000000001</v>
          </cell>
          <cell r="E1221" t="str">
            <v xml:space="preserve">     </v>
          </cell>
          <cell r="F1221" t="str">
            <v xml:space="preserve">    </v>
          </cell>
          <cell r="G1221" t="str">
            <v xml:space="preserve">     </v>
          </cell>
          <cell r="H1221" t="str">
            <v xml:space="preserve">    </v>
          </cell>
          <cell r="I1221" t="str">
            <v xml:space="preserve">     </v>
          </cell>
          <cell r="J1221" t="str">
            <v xml:space="preserve">    </v>
          </cell>
          <cell r="K1221" t="str">
            <v xml:space="preserve">     </v>
          </cell>
          <cell r="L1221" t="str">
            <v xml:space="preserve">    </v>
          </cell>
          <cell r="M1221" t="str">
            <v xml:space="preserve">     </v>
          </cell>
          <cell r="N1221" t="str">
            <v xml:space="preserve">    </v>
          </cell>
          <cell r="O1221" t="str">
            <v xml:space="preserve">     </v>
          </cell>
          <cell r="P1221" t="str">
            <v xml:space="preserve">    </v>
          </cell>
          <cell r="Q1221">
            <v>1.33</v>
          </cell>
          <cell r="R1221">
            <v>476</v>
          </cell>
          <cell r="S1221">
            <v>8.58</v>
          </cell>
          <cell r="T1221">
            <v>251</v>
          </cell>
          <cell r="U1221">
            <v>50</v>
          </cell>
          <cell r="V1221" t="str">
            <v xml:space="preserve">      </v>
          </cell>
          <cell r="W1221">
            <v>61</v>
          </cell>
          <cell r="X1221" t="str">
            <v xml:space="preserve">      </v>
          </cell>
          <cell r="Y1221">
            <v>61</v>
          </cell>
          <cell r="Z1221">
            <v>1534</v>
          </cell>
          <cell r="AA1221">
            <v>2.5099999999999998</v>
          </cell>
          <cell r="AB1221">
            <v>8.5299999999999994</v>
          </cell>
        </row>
        <row r="1222">
          <cell r="B1222">
            <v>6699</v>
          </cell>
          <cell r="C1222" t="str">
            <v xml:space="preserve">AYTO. ALTEA                     </v>
          </cell>
          <cell r="D1222">
            <v>10.6769</v>
          </cell>
          <cell r="E1222" t="str">
            <v xml:space="preserve">     </v>
          </cell>
          <cell r="F1222" t="str">
            <v xml:space="preserve">    </v>
          </cell>
          <cell r="G1222" t="str">
            <v xml:space="preserve">     </v>
          </cell>
          <cell r="H1222" t="str">
            <v xml:space="preserve">    </v>
          </cell>
          <cell r="I1222" t="str">
            <v xml:space="preserve">     </v>
          </cell>
          <cell r="J1222" t="str">
            <v xml:space="preserve">    </v>
          </cell>
          <cell r="K1222" t="str">
            <v xml:space="preserve">     </v>
          </cell>
          <cell r="L1222" t="str">
            <v xml:space="preserve">    </v>
          </cell>
          <cell r="M1222" t="str">
            <v xml:space="preserve">     </v>
          </cell>
          <cell r="N1222" t="str">
            <v xml:space="preserve">    </v>
          </cell>
          <cell r="O1222" t="str">
            <v xml:space="preserve">     </v>
          </cell>
          <cell r="P1222" t="str">
            <v xml:space="preserve">    </v>
          </cell>
          <cell r="Q1222">
            <v>1.29</v>
          </cell>
          <cell r="R1222">
            <v>485</v>
          </cell>
          <cell r="S1222">
            <v>7.09</v>
          </cell>
          <cell r="T1222">
            <v>841</v>
          </cell>
          <cell r="U1222">
            <v>109</v>
          </cell>
          <cell r="V1222">
            <v>9</v>
          </cell>
          <cell r="W1222">
            <v>54</v>
          </cell>
          <cell r="X1222">
            <v>16</v>
          </cell>
          <cell r="Y1222">
            <v>38</v>
          </cell>
          <cell r="Z1222">
            <v>2450</v>
          </cell>
          <cell r="AA1222">
            <v>1.33</v>
          </cell>
          <cell r="AB1222">
            <v>4.57</v>
          </cell>
        </row>
        <row r="1223">
          <cell r="B1223">
            <v>5399</v>
          </cell>
          <cell r="C1223" t="str">
            <v xml:space="preserve">EDP COMERCILIZADORA             </v>
          </cell>
          <cell r="D1223">
            <v>16.9709</v>
          </cell>
          <cell r="E1223" t="str">
            <v xml:space="preserve">     </v>
          </cell>
          <cell r="F1223" t="str">
            <v xml:space="preserve">    </v>
          </cell>
          <cell r="G1223" t="str">
            <v xml:space="preserve">     </v>
          </cell>
          <cell r="H1223" t="str">
            <v xml:space="preserve">    </v>
          </cell>
          <cell r="I1223" t="str">
            <v xml:space="preserve">     </v>
          </cell>
          <cell r="J1223" t="str">
            <v xml:space="preserve">    </v>
          </cell>
          <cell r="K1223" t="str">
            <v xml:space="preserve">     </v>
          </cell>
          <cell r="L1223" t="str">
            <v xml:space="preserve">    </v>
          </cell>
          <cell r="M1223" t="str">
            <v xml:space="preserve">     </v>
          </cell>
          <cell r="N1223" t="str">
            <v xml:space="preserve">    </v>
          </cell>
          <cell r="O1223" t="str">
            <v xml:space="preserve">     </v>
          </cell>
          <cell r="P1223" t="str">
            <v xml:space="preserve">    </v>
          </cell>
          <cell r="Q1223">
            <v>1.1100000000000001</v>
          </cell>
          <cell r="R1223">
            <v>587</v>
          </cell>
          <cell r="S1223">
            <v>8.35</v>
          </cell>
          <cell r="T1223">
            <v>342</v>
          </cell>
          <cell r="U1223">
            <v>320</v>
          </cell>
          <cell r="V1223">
            <v>1</v>
          </cell>
          <cell r="W1223">
            <v>261</v>
          </cell>
          <cell r="X1223" t="str">
            <v xml:space="preserve">      </v>
          </cell>
          <cell r="Y1223">
            <v>261</v>
          </cell>
          <cell r="Z1223">
            <v>10916</v>
          </cell>
          <cell r="AA1223">
            <v>1.64</v>
          </cell>
          <cell r="AB1223">
            <v>6.51</v>
          </cell>
        </row>
        <row r="1224">
          <cell r="B1224">
            <v>5402</v>
          </cell>
          <cell r="C1224" t="str">
            <v xml:space="preserve">TELE.Y CYBER.&amp;CLOUD TECH        </v>
          </cell>
          <cell r="D1224">
            <v>28.621099999999998</v>
          </cell>
          <cell r="E1224" t="str">
            <v xml:space="preserve">     </v>
          </cell>
          <cell r="F1224" t="str">
            <v xml:space="preserve">    </v>
          </cell>
          <cell r="G1224" t="str">
            <v xml:space="preserve">     </v>
          </cell>
          <cell r="H1224" t="str">
            <v xml:space="preserve">    </v>
          </cell>
          <cell r="I1224" t="str">
            <v xml:space="preserve">     </v>
          </cell>
          <cell r="J1224" t="str">
            <v xml:space="preserve">    </v>
          </cell>
          <cell r="K1224" t="str">
            <v xml:space="preserve">     </v>
          </cell>
          <cell r="L1224" t="str">
            <v xml:space="preserve">    </v>
          </cell>
          <cell r="M1224" t="str">
            <v xml:space="preserve">     </v>
          </cell>
          <cell r="N1224" t="str">
            <v xml:space="preserve">    </v>
          </cell>
          <cell r="O1224" t="str">
            <v xml:space="preserve">     </v>
          </cell>
          <cell r="P1224" t="str">
            <v xml:space="preserve">    </v>
          </cell>
          <cell r="Q1224">
            <v>1.1100000000000001</v>
          </cell>
          <cell r="R1224">
            <v>589</v>
          </cell>
          <cell r="S1224">
            <v>7.37</v>
          </cell>
          <cell r="T1224">
            <v>727</v>
          </cell>
          <cell r="U1224">
            <v>2119</v>
          </cell>
          <cell r="V1224" t="str">
            <v xml:space="preserve">      </v>
          </cell>
          <cell r="W1224">
            <v>1800</v>
          </cell>
          <cell r="X1224">
            <v>2</v>
          </cell>
          <cell r="Y1224">
            <v>1798</v>
          </cell>
          <cell r="Z1224">
            <v>18943</v>
          </cell>
          <cell r="AA1224">
            <v>6.88</v>
          </cell>
          <cell r="AB1224">
            <v>13.67</v>
          </cell>
        </row>
        <row r="1225">
          <cell r="B1225">
            <v>5322</v>
          </cell>
          <cell r="C1225" t="str">
            <v xml:space="preserve">SOLUCIONES CRIPTOGRAFIA         </v>
          </cell>
          <cell r="D1225">
            <v>29.6463</v>
          </cell>
          <cell r="E1225" t="str">
            <v xml:space="preserve">     </v>
          </cell>
          <cell r="F1225" t="str">
            <v xml:space="preserve">    </v>
          </cell>
          <cell r="G1225" t="str">
            <v xml:space="preserve">     </v>
          </cell>
          <cell r="H1225" t="str">
            <v xml:space="preserve">    </v>
          </cell>
          <cell r="I1225" t="str">
            <v xml:space="preserve">     </v>
          </cell>
          <cell r="J1225" t="str">
            <v xml:space="preserve">    </v>
          </cell>
          <cell r="K1225" t="str">
            <v xml:space="preserve">     </v>
          </cell>
          <cell r="L1225" t="str">
            <v xml:space="preserve">    </v>
          </cell>
          <cell r="M1225" t="str">
            <v xml:space="preserve">     </v>
          </cell>
          <cell r="N1225" t="str">
            <v xml:space="preserve">    </v>
          </cell>
          <cell r="O1225" t="str">
            <v xml:space="preserve">     </v>
          </cell>
          <cell r="P1225" t="str">
            <v xml:space="preserve">    </v>
          </cell>
          <cell r="Q1225">
            <v>1.06</v>
          </cell>
          <cell r="R1225">
            <v>616</v>
          </cell>
          <cell r="S1225">
            <v>7.22</v>
          </cell>
          <cell r="T1225">
            <v>796</v>
          </cell>
          <cell r="U1225">
            <v>36</v>
          </cell>
          <cell r="V1225" t="str">
            <v xml:space="preserve">      </v>
          </cell>
          <cell r="W1225">
            <v>42</v>
          </cell>
          <cell r="X1225" t="str">
            <v xml:space="preserve">      </v>
          </cell>
          <cell r="Y1225">
            <v>42</v>
          </cell>
          <cell r="Z1225">
            <v>283</v>
          </cell>
          <cell r="AA1225">
            <v>11.27</v>
          </cell>
          <cell r="AB1225">
            <v>21.73</v>
          </cell>
        </row>
        <row r="1226">
          <cell r="B1226">
            <v>5361</v>
          </cell>
          <cell r="C1226" t="str">
            <v xml:space="preserve">PC MOVISTAR                     </v>
          </cell>
          <cell r="D1226">
            <v>29.792200000000001</v>
          </cell>
          <cell r="E1226" t="str">
            <v xml:space="preserve">     </v>
          </cell>
          <cell r="F1226" t="str">
            <v xml:space="preserve">    </v>
          </cell>
          <cell r="G1226" t="str">
            <v xml:space="preserve">     </v>
          </cell>
          <cell r="H1226" t="str">
            <v xml:space="preserve">    </v>
          </cell>
          <cell r="I1226" t="str">
            <v xml:space="preserve">     </v>
          </cell>
          <cell r="J1226" t="str">
            <v xml:space="preserve">    </v>
          </cell>
          <cell r="K1226" t="str">
            <v xml:space="preserve">     </v>
          </cell>
          <cell r="L1226" t="str">
            <v xml:space="preserve">    </v>
          </cell>
          <cell r="M1226" t="str">
            <v xml:space="preserve">     </v>
          </cell>
          <cell r="N1226" t="str">
            <v xml:space="preserve">    </v>
          </cell>
          <cell r="O1226" t="str">
            <v xml:space="preserve">     </v>
          </cell>
          <cell r="P1226" t="str">
            <v xml:space="preserve">    </v>
          </cell>
          <cell r="Q1226">
            <v>1.06</v>
          </cell>
          <cell r="R1226">
            <v>617</v>
          </cell>
          <cell r="S1226">
            <v>7.41</v>
          </cell>
          <cell r="T1226">
            <v>704</v>
          </cell>
          <cell r="U1226">
            <v>141</v>
          </cell>
          <cell r="V1226" t="str">
            <v xml:space="preserve">      </v>
          </cell>
          <cell r="W1226">
            <v>28</v>
          </cell>
          <cell r="X1226" t="str">
            <v xml:space="preserve">      </v>
          </cell>
          <cell r="Y1226">
            <v>28</v>
          </cell>
          <cell r="Z1226">
            <v>295</v>
          </cell>
          <cell r="AA1226">
            <v>9.92</v>
          </cell>
          <cell r="AB1226">
            <v>17.43</v>
          </cell>
        </row>
        <row r="1227">
          <cell r="B1227">
            <v>5378</v>
          </cell>
          <cell r="C1227" t="str">
            <v xml:space="preserve">PFIZER GEP                      </v>
          </cell>
          <cell r="D1227">
            <v>1.1026</v>
          </cell>
          <cell r="E1227" t="str">
            <v xml:space="preserve">     </v>
          </cell>
          <cell r="F1227" t="str">
            <v xml:space="preserve">    </v>
          </cell>
          <cell r="G1227" t="str">
            <v xml:space="preserve">     </v>
          </cell>
          <cell r="H1227" t="str">
            <v xml:space="preserve">    </v>
          </cell>
          <cell r="I1227" t="str">
            <v xml:space="preserve">     </v>
          </cell>
          <cell r="J1227" t="str">
            <v xml:space="preserve">    </v>
          </cell>
          <cell r="K1227" t="str">
            <v xml:space="preserve">     </v>
          </cell>
          <cell r="L1227" t="str">
            <v xml:space="preserve">    </v>
          </cell>
          <cell r="M1227" t="str">
            <v xml:space="preserve">     </v>
          </cell>
          <cell r="N1227" t="str">
            <v xml:space="preserve">    </v>
          </cell>
          <cell r="O1227" t="str">
            <v xml:space="preserve">     </v>
          </cell>
          <cell r="P1227" t="str">
            <v xml:space="preserve">    </v>
          </cell>
          <cell r="Q1227">
            <v>1.04</v>
          </cell>
          <cell r="R1227">
            <v>623</v>
          </cell>
          <cell r="S1227">
            <v>7.92</v>
          </cell>
          <cell r="T1227">
            <v>457</v>
          </cell>
          <cell r="U1227">
            <v>84</v>
          </cell>
          <cell r="V1227">
            <v>1</v>
          </cell>
          <cell r="W1227">
            <v>102</v>
          </cell>
          <cell r="X1227" t="str">
            <v xml:space="preserve">      </v>
          </cell>
          <cell r="Y1227">
            <v>102</v>
          </cell>
          <cell r="Z1227">
            <v>1986</v>
          </cell>
          <cell r="AA1227">
            <v>2.13</v>
          </cell>
          <cell r="AB1227">
            <v>7.61</v>
          </cell>
        </row>
        <row r="1228">
          <cell r="B1228">
            <v>6857</v>
          </cell>
          <cell r="C1228" t="str">
            <v xml:space="preserve">NATIXIX CONSERVADOR 1           </v>
          </cell>
          <cell r="D1228">
            <v>38.181899999999999</v>
          </cell>
          <cell r="E1228" t="str">
            <v xml:space="preserve">     </v>
          </cell>
          <cell r="F1228" t="str">
            <v xml:space="preserve">    </v>
          </cell>
          <cell r="G1228" t="str">
            <v xml:space="preserve">     </v>
          </cell>
          <cell r="H1228" t="str">
            <v xml:space="preserve">    </v>
          </cell>
          <cell r="I1228" t="str">
            <v xml:space="preserve">     </v>
          </cell>
          <cell r="J1228" t="str">
            <v xml:space="preserve">    </v>
          </cell>
          <cell r="K1228" t="str">
            <v xml:space="preserve">     </v>
          </cell>
          <cell r="L1228" t="str">
            <v xml:space="preserve">    </v>
          </cell>
          <cell r="M1228" t="str">
            <v xml:space="preserve">     </v>
          </cell>
          <cell r="N1228" t="str">
            <v xml:space="preserve">    </v>
          </cell>
          <cell r="O1228" t="str">
            <v xml:space="preserve">     </v>
          </cell>
          <cell r="P1228" t="str">
            <v xml:space="preserve">    </v>
          </cell>
          <cell r="Q1228">
            <v>1</v>
          </cell>
          <cell r="R1228">
            <v>640</v>
          </cell>
          <cell r="S1228">
            <v>7.09</v>
          </cell>
          <cell r="T1228">
            <v>844</v>
          </cell>
          <cell r="U1228">
            <v>133</v>
          </cell>
          <cell r="V1228">
            <v>1</v>
          </cell>
          <cell r="W1228">
            <v>20</v>
          </cell>
          <cell r="X1228">
            <v>2</v>
          </cell>
          <cell r="Y1228">
            <v>18</v>
          </cell>
          <cell r="Z1228">
            <v>525</v>
          </cell>
          <cell r="AA1228">
            <v>2.85</v>
          </cell>
          <cell r="AB1228">
            <v>7.82</v>
          </cell>
        </row>
        <row r="1229">
          <cell r="B1229">
            <v>5351</v>
          </cell>
          <cell r="C1229" t="str">
            <v xml:space="preserve">PPE PLIXXENT                    </v>
          </cell>
          <cell r="D1229">
            <v>1.7830999999999999</v>
          </cell>
          <cell r="E1229" t="str">
            <v xml:space="preserve">     </v>
          </cell>
          <cell r="F1229" t="str">
            <v xml:space="preserve">    </v>
          </cell>
          <cell r="G1229" t="str">
            <v xml:space="preserve">     </v>
          </cell>
          <cell r="H1229" t="str">
            <v xml:space="preserve">    </v>
          </cell>
          <cell r="I1229" t="str">
            <v xml:space="preserve">     </v>
          </cell>
          <cell r="J1229" t="str">
            <v xml:space="preserve">    </v>
          </cell>
          <cell r="K1229" t="str">
            <v xml:space="preserve">     </v>
          </cell>
          <cell r="L1229" t="str">
            <v xml:space="preserve">    </v>
          </cell>
          <cell r="M1229" t="str">
            <v xml:space="preserve">     </v>
          </cell>
          <cell r="N1229" t="str">
            <v xml:space="preserve">    </v>
          </cell>
          <cell r="O1229" t="str">
            <v xml:space="preserve">     </v>
          </cell>
          <cell r="P1229" t="str">
            <v xml:space="preserve">    </v>
          </cell>
          <cell r="Q1229">
            <v>0.92</v>
          </cell>
          <cell r="R1229">
            <v>672</v>
          </cell>
          <cell r="S1229">
            <v>7.65</v>
          </cell>
          <cell r="T1229">
            <v>556</v>
          </cell>
          <cell r="U1229">
            <v>62</v>
          </cell>
          <cell r="V1229">
            <v>4</v>
          </cell>
          <cell r="W1229">
            <v>38</v>
          </cell>
          <cell r="X1229">
            <v>16</v>
          </cell>
          <cell r="Y1229">
            <v>22</v>
          </cell>
          <cell r="Z1229">
            <v>1165</v>
          </cell>
          <cell r="AA1229">
            <v>0.64</v>
          </cell>
          <cell r="AB1229">
            <v>4.12</v>
          </cell>
        </row>
        <row r="1230">
          <cell r="B1230">
            <v>5403</v>
          </cell>
          <cell r="C1230" t="str">
            <v xml:space="preserve">PLAN 3117                       </v>
          </cell>
          <cell r="D1230">
            <v>28.251100000000001</v>
          </cell>
          <cell r="E1230" t="str">
            <v xml:space="preserve">     </v>
          </cell>
          <cell r="F1230" t="str">
            <v xml:space="preserve">    </v>
          </cell>
          <cell r="G1230" t="str">
            <v xml:space="preserve">     </v>
          </cell>
          <cell r="H1230" t="str">
            <v xml:space="preserve">    </v>
          </cell>
          <cell r="I1230" t="str">
            <v xml:space="preserve">     </v>
          </cell>
          <cell r="J1230" t="str">
            <v xml:space="preserve">    </v>
          </cell>
          <cell r="K1230" t="str">
            <v xml:space="preserve">     </v>
          </cell>
          <cell r="L1230" t="str">
            <v xml:space="preserve">    </v>
          </cell>
          <cell r="M1230" t="str">
            <v xml:space="preserve">     </v>
          </cell>
          <cell r="N1230" t="str">
            <v xml:space="preserve">    </v>
          </cell>
          <cell r="O1230" t="str">
            <v xml:space="preserve">     </v>
          </cell>
          <cell r="P1230" t="str">
            <v xml:space="preserve">    </v>
          </cell>
          <cell r="Q1230">
            <v>0.9</v>
          </cell>
          <cell r="R1230">
            <v>678</v>
          </cell>
          <cell r="S1230">
            <v>7.53</v>
          </cell>
          <cell r="T1230">
            <v>646</v>
          </cell>
          <cell r="U1230">
            <v>124</v>
          </cell>
          <cell r="V1230" t="str">
            <v xml:space="preserve">      </v>
          </cell>
          <cell r="W1230">
            <v>93</v>
          </cell>
          <cell r="X1230" t="str">
            <v xml:space="preserve">      </v>
          </cell>
          <cell r="Y1230">
            <v>93</v>
          </cell>
          <cell r="Z1230">
            <v>1733</v>
          </cell>
          <cell r="AA1230">
            <v>0.83</v>
          </cell>
          <cell r="AB1230">
            <v>9.08</v>
          </cell>
        </row>
        <row r="1231">
          <cell r="B1231">
            <v>5358</v>
          </cell>
          <cell r="C1231" t="str">
            <v xml:space="preserve">MPE ASHLAND                     </v>
          </cell>
          <cell r="D1231">
            <v>1.7773000000000001</v>
          </cell>
          <cell r="E1231" t="str">
            <v xml:space="preserve">     </v>
          </cell>
          <cell r="F1231" t="str">
            <v xml:space="preserve">    </v>
          </cell>
          <cell r="G1231" t="str">
            <v xml:space="preserve">     </v>
          </cell>
          <cell r="H1231" t="str">
            <v xml:space="preserve">    </v>
          </cell>
          <cell r="I1231" t="str">
            <v xml:space="preserve">     </v>
          </cell>
          <cell r="J1231" t="str">
            <v xml:space="preserve">    </v>
          </cell>
          <cell r="K1231" t="str">
            <v xml:space="preserve">     </v>
          </cell>
          <cell r="L1231" t="str">
            <v xml:space="preserve">    </v>
          </cell>
          <cell r="M1231" t="str">
            <v xml:space="preserve">     </v>
          </cell>
          <cell r="N1231" t="str">
            <v xml:space="preserve">    </v>
          </cell>
          <cell r="O1231" t="str">
            <v xml:space="preserve">     </v>
          </cell>
          <cell r="P1231" t="str">
            <v xml:space="preserve">    </v>
          </cell>
          <cell r="Q1231">
            <v>0.84</v>
          </cell>
          <cell r="R1231">
            <v>724</v>
          </cell>
          <cell r="S1231">
            <v>7.57</v>
          </cell>
          <cell r="T1231">
            <v>616</v>
          </cell>
          <cell r="U1231">
            <v>35</v>
          </cell>
          <cell r="V1231" t="str">
            <v xml:space="preserve">      </v>
          </cell>
          <cell r="W1231">
            <v>20</v>
          </cell>
          <cell r="X1231" t="str">
            <v xml:space="preserve">      </v>
          </cell>
          <cell r="Y1231">
            <v>20</v>
          </cell>
          <cell r="Z1231">
            <v>465</v>
          </cell>
          <cell r="AA1231">
            <v>1.02</v>
          </cell>
          <cell r="AB1231">
            <v>8.93</v>
          </cell>
        </row>
        <row r="1232">
          <cell r="B1232">
            <v>5326</v>
          </cell>
          <cell r="C1232" t="str">
            <v xml:space="preserve">GLOBAL TAL.MUS.ENT.SPAIN        </v>
          </cell>
          <cell r="D1232">
            <v>114.02500000000001</v>
          </cell>
          <cell r="E1232" t="str">
            <v xml:space="preserve">     </v>
          </cell>
          <cell r="F1232" t="str">
            <v xml:space="preserve">    </v>
          </cell>
          <cell r="G1232" t="str">
            <v xml:space="preserve">     </v>
          </cell>
          <cell r="H1232" t="str">
            <v xml:space="preserve">    </v>
          </cell>
          <cell r="I1232" t="str">
            <v xml:space="preserve">     </v>
          </cell>
          <cell r="J1232" t="str">
            <v xml:space="preserve">    </v>
          </cell>
          <cell r="K1232" t="str">
            <v xml:space="preserve">     </v>
          </cell>
          <cell r="L1232" t="str">
            <v xml:space="preserve">    </v>
          </cell>
          <cell r="M1232" t="str">
            <v xml:space="preserve">     </v>
          </cell>
          <cell r="N1232" t="str">
            <v xml:space="preserve">    </v>
          </cell>
          <cell r="O1232" t="str">
            <v xml:space="preserve">     </v>
          </cell>
          <cell r="P1232" t="str">
            <v xml:space="preserve">    </v>
          </cell>
          <cell r="Q1232">
            <v>0.8</v>
          </cell>
          <cell r="R1232">
            <v>729</v>
          </cell>
          <cell r="S1232">
            <v>8.41</v>
          </cell>
          <cell r="T1232">
            <v>310</v>
          </cell>
          <cell r="U1232">
            <v>8</v>
          </cell>
          <cell r="V1232" t="str">
            <v xml:space="preserve">      </v>
          </cell>
          <cell r="W1232">
            <v>10</v>
          </cell>
          <cell r="X1232" t="str">
            <v xml:space="preserve">      </v>
          </cell>
          <cell r="Y1232">
            <v>10</v>
          </cell>
          <cell r="Z1232">
            <v>293</v>
          </cell>
          <cell r="AA1232">
            <v>3.04</v>
          </cell>
          <cell r="AB1232">
            <v>8.24</v>
          </cell>
        </row>
        <row r="1233">
          <cell r="B1233">
            <v>6541</v>
          </cell>
          <cell r="C1233" t="str">
            <v xml:space="preserve">SEAMOS MARKETING-SUB 2          </v>
          </cell>
          <cell r="D1233">
            <v>16.962599999999998</v>
          </cell>
          <cell r="E1233" t="str">
            <v xml:space="preserve">     </v>
          </cell>
          <cell r="F1233" t="str">
            <v xml:space="preserve">    </v>
          </cell>
          <cell r="G1233" t="str">
            <v xml:space="preserve">     </v>
          </cell>
          <cell r="H1233" t="str">
            <v xml:space="preserve">    </v>
          </cell>
          <cell r="I1233" t="str">
            <v xml:space="preserve">     </v>
          </cell>
          <cell r="J1233" t="str">
            <v xml:space="preserve">    </v>
          </cell>
          <cell r="K1233" t="str">
            <v xml:space="preserve">     </v>
          </cell>
          <cell r="L1233" t="str">
            <v xml:space="preserve">    </v>
          </cell>
          <cell r="M1233" t="str">
            <v xml:space="preserve">     </v>
          </cell>
          <cell r="N1233" t="str">
            <v xml:space="preserve">    </v>
          </cell>
          <cell r="O1233" t="str">
            <v xml:space="preserve">     </v>
          </cell>
          <cell r="P1233" t="str">
            <v xml:space="preserve">    </v>
          </cell>
          <cell r="Q1233">
            <v>0.77</v>
          </cell>
          <cell r="R1233">
            <v>744</v>
          </cell>
          <cell r="S1233">
            <v>10.91</v>
          </cell>
          <cell r="T1233">
            <v>88</v>
          </cell>
          <cell r="U1233">
            <v>2</v>
          </cell>
          <cell r="V1233" t="str">
            <v xml:space="preserve">      </v>
          </cell>
          <cell r="W1233">
            <v>7</v>
          </cell>
          <cell r="X1233" t="str">
            <v xml:space="preserve">      </v>
          </cell>
          <cell r="Y1233">
            <v>7</v>
          </cell>
          <cell r="Z1233">
            <v>100</v>
          </cell>
          <cell r="AA1233">
            <v>10.66</v>
          </cell>
          <cell r="AB1233">
            <v>21.85</v>
          </cell>
        </row>
        <row r="1234">
          <cell r="B1234">
            <v>5257</v>
          </cell>
          <cell r="C1234" t="str">
            <v xml:space="preserve">SECTOR PUBLICO ANDALUZ          </v>
          </cell>
          <cell r="D1234">
            <v>168.78299999999999</v>
          </cell>
          <cell r="E1234" t="str">
            <v xml:space="preserve">     </v>
          </cell>
          <cell r="F1234" t="str">
            <v xml:space="preserve">    </v>
          </cell>
          <cell r="G1234" t="str">
            <v xml:space="preserve">     </v>
          </cell>
          <cell r="H1234" t="str">
            <v xml:space="preserve">    </v>
          </cell>
          <cell r="I1234" t="str">
            <v xml:space="preserve">     </v>
          </cell>
          <cell r="J1234" t="str">
            <v xml:space="preserve">    </v>
          </cell>
          <cell r="K1234" t="str">
            <v xml:space="preserve">     </v>
          </cell>
          <cell r="L1234" t="str">
            <v xml:space="preserve">    </v>
          </cell>
          <cell r="M1234" t="str">
            <v xml:space="preserve">     </v>
          </cell>
          <cell r="N1234" t="str">
            <v xml:space="preserve">    </v>
          </cell>
          <cell r="O1234" t="str">
            <v xml:space="preserve">     </v>
          </cell>
          <cell r="P1234" t="str">
            <v xml:space="preserve">    </v>
          </cell>
          <cell r="Q1234">
            <v>0.71</v>
          </cell>
          <cell r="R1234">
            <v>783</v>
          </cell>
          <cell r="S1234">
            <v>7.88</v>
          </cell>
          <cell r="T1234">
            <v>466</v>
          </cell>
          <cell r="U1234">
            <v>1006</v>
          </cell>
          <cell r="V1234">
            <v>30</v>
          </cell>
          <cell r="W1234">
            <v>32</v>
          </cell>
          <cell r="X1234">
            <v>23</v>
          </cell>
          <cell r="Y1234">
            <v>9</v>
          </cell>
          <cell r="Z1234">
            <v>1999</v>
          </cell>
          <cell r="AA1234">
            <v>0.91</v>
          </cell>
          <cell r="AB1234">
            <v>2.72</v>
          </cell>
        </row>
        <row r="1235">
          <cell r="B1235">
            <v>5406</v>
          </cell>
          <cell r="C1235" t="str">
            <v xml:space="preserve">PLAN 3118                       </v>
          </cell>
          <cell r="D1235">
            <v>12.3935</v>
          </cell>
          <cell r="E1235" t="str">
            <v xml:space="preserve">     </v>
          </cell>
          <cell r="F1235" t="str">
            <v xml:space="preserve">    </v>
          </cell>
          <cell r="G1235" t="str">
            <v xml:space="preserve">     </v>
          </cell>
          <cell r="H1235" t="str">
            <v xml:space="preserve">    </v>
          </cell>
          <cell r="I1235" t="str">
            <v xml:space="preserve">     </v>
          </cell>
          <cell r="J1235" t="str">
            <v xml:space="preserve">    </v>
          </cell>
          <cell r="K1235" t="str">
            <v xml:space="preserve">     </v>
          </cell>
          <cell r="L1235" t="str">
            <v xml:space="preserve">    </v>
          </cell>
          <cell r="M1235" t="str">
            <v xml:space="preserve">     </v>
          </cell>
          <cell r="N1235" t="str">
            <v xml:space="preserve">    </v>
          </cell>
          <cell r="O1235" t="str">
            <v xml:space="preserve">     </v>
          </cell>
          <cell r="P1235" t="str">
            <v xml:space="preserve">    </v>
          </cell>
          <cell r="Q1235">
            <v>0.68</v>
          </cell>
          <cell r="R1235">
            <v>789</v>
          </cell>
          <cell r="S1235">
            <v>6.79</v>
          </cell>
          <cell r="T1235">
            <v>942</v>
          </cell>
          <cell r="U1235">
            <v>420</v>
          </cell>
          <cell r="V1235">
            <v>9</v>
          </cell>
          <cell r="W1235">
            <v>247</v>
          </cell>
          <cell r="X1235">
            <v>278</v>
          </cell>
          <cell r="Y1235">
            <v>-31</v>
          </cell>
          <cell r="Z1235">
            <v>7033</v>
          </cell>
          <cell r="AA1235">
            <v>0.97</v>
          </cell>
          <cell r="AB1235">
            <v>2.4700000000000002</v>
          </cell>
        </row>
        <row r="1236">
          <cell r="B1236">
            <v>9171</v>
          </cell>
          <cell r="C1236" t="str">
            <v xml:space="preserve">PGP-0301 (B)                    </v>
          </cell>
          <cell r="D1236">
            <v>1.2819</v>
          </cell>
          <cell r="E1236" t="str">
            <v xml:space="preserve">     </v>
          </cell>
          <cell r="F1236" t="str">
            <v xml:space="preserve">    </v>
          </cell>
          <cell r="G1236" t="str">
            <v xml:space="preserve">     </v>
          </cell>
          <cell r="H1236" t="str">
            <v xml:space="preserve">    </v>
          </cell>
          <cell r="I1236" t="str">
            <v xml:space="preserve">     </v>
          </cell>
          <cell r="J1236" t="str">
            <v xml:space="preserve">    </v>
          </cell>
          <cell r="K1236" t="str">
            <v xml:space="preserve">     </v>
          </cell>
          <cell r="L1236" t="str">
            <v xml:space="preserve">    </v>
          </cell>
          <cell r="M1236" t="str">
            <v xml:space="preserve">     </v>
          </cell>
          <cell r="N1236" t="str">
            <v xml:space="preserve">    </v>
          </cell>
          <cell r="O1236" t="str">
            <v xml:space="preserve">     </v>
          </cell>
          <cell r="P1236" t="str">
            <v xml:space="preserve">    </v>
          </cell>
          <cell r="Q1236">
            <v>0.65</v>
          </cell>
          <cell r="R1236">
            <v>802</v>
          </cell>
          <cell r="S1236">
            <v>6.12</v>
          </cell>
          <cell r="T1236">
            <v>1091</v>
          </cell>
          <cell r="U1236">
            <v>6</v>
          </cell>
          <cell r="V1236">
            <v>372</v>
          </cell>
          <cell r="W1236" t="str">
            <v xml:space="preserve">      </v>
          </cell>
          <cell r="X1236">
            <v>3745</v>
          </cell>
          <cell r="Y1236">
            <v>-3745</v>
          </cell>
          <cell r="Z1236">
            <v>93803</v>
          </cell>
          <cell r="AA1236">
            <v>-3.45</v>
          </cell>
          <cell r="AB1236">
            <v>-3.35</v>
          </cell>
        </row>
        <row r="1237">
          <cell r="B1237">
            <v>6748</v>
          </cell>
          <cell r="C1237" t="str">
            <v xml:space="preserve">PPE.AGUAS SC.TENERIFE           </v>
          </cell>
          <cell r="D1237">
            <v>11.2433</v>
          </cell>
          <cell r="E1237" t="str">
            <v xml:space="preserve">     </v>
          </cell>
          <cell r="F1237" t="str">
            <v xml:space="preserve">    </v>
          </cell>
          <cell r="G1237" t="str">
            <v xml:space="preserve">     </v>
          </cell>
          <cell r="H1237" t="str">
            <v xml:space="preserve">    </v>
          </cell>
          <cell r="I1237" t="str">
            <v xml:space="preserve">     </v>
          </cell>
          <cell r="J1237" t="str">
            <v xml:space="preserve">    </v>
          </cell>
          <cell r="K1237" t="str">
            <v xml:space="preserve">     </v>
          </cell>
          <cell r="L1237" t="str">
            <v xml:space="preserve">    </v>
          </cell>
          <cell r="M1237" t="str">
            <v xml:space="preserve">     </v>
          </cell>
          <cell r="N1237" t="str">
            <v xml:space="preserve">    </v>
          </cell>
          <cell r="O1237" t="str">
            <v xml:space="preserve">     </v>
          </cell>
          <cell r="P1237" t="str">
            <v xml:space="preserve">    </v>
          </cell>
          <cell r="Q1237">
            <v>0.63</v>
          </cell>
          <cell r="R1237">
            <v>812</v>
          </cell>
          <cell r="S1237">
            <v>6.77</v>
          </cell>
          <cell r="T1237">
            <v>948</v>
          </cell>
          <cell r="U1237">
            <v>104</v>
          </cell>
          <cell r="V1237">
            <v>30</v>
          </cell>
          <cell r="W1237">
            <v>248</v>
          </cell>
          <cell r="X1237">
            <v>632</v>
          </cell>
          <cell r="Y1237">
            <v>-384</v>
          </cell>
          <cell r="Z1237">
            <v>7404</v>
          </cell>
          <cell r="AA1237">
            <v>2.02</v>
          </cell>
          <cell r="AB1237">
            <v>2.48</v>
          </cell>
        </row>
        <row r="1238">
          <cell r="B1238">
            <v>5191</v>
          </cell>
          <cell r="C1238" t="str">
            <v xml:space="preserve">AGUAS DEL HUESNA                </v>
          </cell>
          <cell r="D1238">
            <v>1.0368999999999999</v>
          </cell>
          <cell r="E1238" t="str">
            <v xml:space="preserve">     </v>
          </cell>
          <cell r="F1238" t="str">
            <v xml:space="preserve">    </v>
          </cell>
          <cell r="G1238" t="str">
            <v xml:space="preserve">     </v>
          </cell>
          <cell r="H1238" t="str">
            <v xml:space="preserve">    </v>
          </cell>
          <cell r="I1238" t="str">
            <v xml:space="preserve">     </v>
          </cell>
          <cell r="J1238" t="str">
            <v xml:space="preserve">    </v>
          </cell>
          <cell r="K1238" t="str">
            <v xml:space="preserve">     </v>
          </cell>
          <cell r="L1238" t="str">
            <v xml:space="preserve">    </v>
          </cell>
          <cell r="M1238" t="str">
            <v xml:space="preserve">     </v>
          </cell>
          <cell r="N1238" t="str">
            <v xml:space="preserve">    </v>
          </cell>
          <cell r="O1238" t="str">
            <v xml:space="preserve">     </v>
          </cell>
          <cell r="P1238" t="str">
            <v xml:space="preserve">    </v>
          </cell>
          <cell r="Q1238">
            <v>0.48</v>
          </cell>
          <cell r="R1238">
            <v>869</v>
          </cell>
          <cell r="S1238">
            <v>6.37</v>
          </cell>
          <cell r="T1238">
            <v>1042</v>
          </cell>
          <cell r="U1238">
            <v>175</v>
          </cell>
          <cell r="V1238" t="str">
            <v xml:space="preserve">      </v>
          </cell>
          <cell r="W1238">
            <v>15</v>
          </cell>
          <cell r="X1238" t="str">
            <v xml:space="preserve">      </v>
          </cell>
          <cell r="Y1238">
            <v>15</v>
          </cell>
          <cell r="Z1238">
            <v>185</v>
          </cell>
          <cell r="AA1238">
            <v>6.1</v>
          </cell>
          <cell r="AB1238">
            <v>12.16</v>
          </cell>
        </row>
        <row r="1239">
          <cell r="B1239">
            <v>5354</v>
          </cell>
          <cell r="C1239" t="str">
            <v xml:space="preserve">GRUPO ELECTROGENOS EURO.        </v>
          </cell>
          <cell r="D1239">
            <v>1.0144</v>
          </cell>
          <cell r="E1239" t="str">
            <v xml:space="preserve">     </v>
          </cell>
          <cell r="F1239" t="str">
            <v xml:space="preserve">    </v>
          </cell>
          <cell r="G1239" t="str">
            <v xml:space="preserve">     </v>
          </cell>
          <cell r="H1239" t="str">
            <v xml:space="preserve">    </v>
          </cell>
          <cell r="I1239" t="str">
            <v xml:space="preserve">     </v>
          </cell>
          <cell r="J1239" t="str">
            <v xml:space="preserve">    </v>
          </cell>
          <cell r="K1239" t="str">
            <v xml:space="preserve">     </v>
          </cell>
          <cell r="L1239" t="str">
            <v xml:space="preserve">    </v>
          </cell>
          <cell r="M1239" t="str">
            <v xml:space="preserve">     </v>
          </cell>
          <cell r="N1239" t="str">
            <v xml:space="preserve">    </v>
          </cell>
          <cell r="O1239" t="str">
            <v xml:space="preserve">     </v>
          </cell>
          <cell r="P1239" t="str">
            <v xml:space="preserve">    </v>
          </cell>
          <cell r="Q1239">
            <v>0.1</v>
          </cell>
          <cell r="R1239">
            <v>988</v>
          </cell>
          <cell r="S1239">
            <v>6.58</v>
          </cell>
          <cell r="T1239">
            <v>983</v>
          </cell>
          <cell r="U1239">
            <v>106</v>
          </cell>
          <cell r="V1239" t="str">
            <v xml:space="preserve">      </v>
          </cell>
          <cell r="W1239">
            <v>35</v>
          </cell>
          <cell r="X1239" t="str">
            <v xml:space="preserve">      </v>
          </cell>
          <cell r="Y1239">
            <v>35</v>
          </cell>
          <cell r="Z1239">
            <v>353</v>
          </cell>
          <cell r="AA1239">
            <v>4.53</v>
          </cell>
          <cell r="AB1239">
            <v>11.8</v>
          </cell>
        </row>
        <row r="1240">
          <cell r="B1240">
            <v>5340</v>
          </cell>
          <cell r="C1240" t="str">
            <v xml:space="preserve">PP SEDECAL                      </v>
          </cell>
          <cell r="D1240">
            <v>1.0233000000000001</v>
          </cell>
          <cell r="E1240" t="str">
            <v xml:space="preserve">     </v>
          </cell>
          <cell r="F1240" t="str">
            <v xml:space="preserve">    </v>
          </cell>
          <cell r="G1240" t="str">
            <v xml:space="preserve">     </v>
          </cell>
          <cell r="H1240" t="str">
            <v xml:space="preserve">    </v>
          </cell>
          <cell r="I1240" t="str">
            <v xml:space="preserve">     </v>
          </cell>
          <cell r="J1240" t="str">
            <v xml:space="preserve">    </v>
          </cell>
          <cell r="K1240" t="str">
            <v xml:space="preserve">     </v>
          </cell>
          <cell r="L1240" t="str">
            <v xml:space="preserve">    </v>
          </cell>
          <cell r="M1240" t="str">
            <v xml:space="preserve">     </v>
          </cell>
          <cell r="N1240" t="str">
            <v xml:space="preserve">    </v>
          </cell>
          <cell r="O1240" t="str">
            <v xml:space="preserve">     </v>
          </cell>
          <cell r="P1240" t="str">
            <v xml:space="preserve">    </v>
          </cell>
          <cell r="Q1240">
            <v>7.0000000000000007E-2</v>
          </cell>
          <cell r="R1240">
            <v>997</v>
          </cell>
          <cell r="S1240">
            <v>6.6</v>
          </cell>
          <cell r="T1240">
            <v>978</v>
          </cell>
          <cell r="U1240">
            <v>47</v>
          </cell>
          <cell r="V1240" t="str">
            <v xml:space="preserve">      </v>
          </cell>
          <cell r="W1240">
            <v>15</v>
          </cell>
          <cell r="X1240" t="str">
            <v xml:space="preserve">      </v>
          </cell>
          <cell r="Y1240">
            <v>15</v>
          </cell>
          <cell r="Z1240">
            <v>305</v>
          </cell>
          <cell r="AA1240">
            <v>4.07</v>
          </cell>
          <cell r="AB1240">
            <v>7.89</v>
          </cell>
        </row>
        <row r="1241">
          <cell r="B1241">
            <v>5369</v>
          </cell>
          <cell r="C1241" t="str">
            <v xml:space="preserve">PLAN 3116                       </v>
          </cell>
          <cell r="D1241">
            <v>9.9818999999999996</v>
          </cell>
          <cell r="E1241" t="str">
            <v xml:space="preserve">     </v>
          </cell>
          <cell r="F1241" t="str">
            <v xml:space="preserve">    </v>
          </cell>
          <cell r="G1241" t="str">
            <v xml:space="preserve">     </v>
          </cell>
          <cell r="H1241" t="str">
            <v xml:space="preserve">    </v>
          </cell>
          <cell r="I1241" t="str">
            <v xml:space="preserve">     </v>
          </cell>
          <cell r="J1241" t="str">
            <v xml:space="preserve">    </v>
          </cell>
          <cell r="K1241" t="str">
            <v xml:space="preserve">     </v>
          </cell>
          <cell r="L1241" t="str">
            <v xml:space="preserve">    </v>
          </cell>
          <cell r="M1241" t="str">
            <v xml:space="preserve">     </v>
          </cell>
          <cell r="N1241" t="str">
            <v xml:space="preserve">    </v>
          </cell>
          <cell r="O1241" t="str">
            <v xml:space="preserve">     </v>
          </cell>
          <cell r="P1241" t="str">
            <v xml:space="preserve">    </v>
          </cell>
          <cell r="Q1241">
            <v>-0.34</v>
          </cell>
          <cell r="R1241">
            <v>1095</v>
          </cell>
          <cell r="S1241">
            <v>7.12</v>
          </cell>
          <cell r="T1241">
            <v>823</v>
          </cell>
          <cell r="U1241">
            <v>80</v>
          </cell>
          <cell r="V1241">
            <v>1</v>
          </cell>
          <cell r="W1241">
            <v>30</v>
          </cell>
          <cell r="X1241" t="str">
            <v xml:space="preserve">      </v>
          </cell>
          <cell r="Y1241">
            <v>30</v>
          </cell>
          <cell r="Z1241">
            <v>499</v>
          </cell>
          <cell r="AA1241">
            <v>-5.66</v>
          </cell>
          <cell r="AB1241">
            <v>-10.58</v>
          </cell>
        </row>
        <row r="1242">
          <cell r="B1242">
            <v>5355</v>
          </cell>
          <cell r="C1242" t="str">
            <v xml:space="preserve">LA FE SEGUROS                   </v>
          </cell>
          <cell r="D1242">
            <v>10.435499999999999</v>
          </cell>
          <cell r="E1242" t="str">
            <v xml:space="preserve">     </v>
          </cell>
          <cell r="F1242" t="str">
            <v xml:space="preserve">    </v>
          </cell>
          <cell r="G1242" t="str">
            <v xml:space="preserve">     </v>
          </cell>
          <cell r="H1242" t="str">
            <v xml:space="preserve">    </v>
          </cell>
          <cell r="I1242" t="str">
            <v xml:space="preserve">     </v>
          </cell>
          <cell r="J1242" t="str">
            <v xml:space="preserve">    </v>
          </cell>
          <cell r="K1242" t="str">
            <v xml:space="preserve">     </v>
          </cell>
          <cell r="L1242" t="str">
            <v xml:space="preserve">    </v>
          </cell>
          <cell r="M1242" t="str">
            <v xml:space="preserve">     </v>
          </cell>
          <cell r="N1242" t="str">
            <v xml:space="preserve">    </v>
          </cell>
          <cell r="O1242" t="str">
            <v xml:space="preserve">     </v>
          </cell>
          <cell r="P1242" t="str">
            <v xml:space="preserve">    </v>
          </cell>
          <cell r="Q1242">
            <v>-0.69</v>
          </cell>
          <cell r="R1242">
            <v>1133</v>
          </cell>
          <cell r="S1242">
            <v>4.7699999999999996</v>
          </cell>
          <cell r="T1242">
            <v>1227</v>
          </cell>
          <cell r="U1242">
            <v>122</v>
          </cell>
          <cell r="V1242" t="str">
            <v xml:space="preserve">      </v>
          </cell>
          <cell r="W1242" t="str">
            <v xml:space="preserve">      </v>
          </cell>
          <cell r="X1242" t="str">
            <v xml:space="preserve">      </v>
          </cell>
          <cell r="Y1242" t="str">
            <v xml:space="preserve">      </v>
          </cell>
          <cell r="Z1242">
            <v>242</v>
          </cell>
          <cell r="AA1242">
            <v>0.84</v>
          </cell>
          <cell r="AB1242">
            <v>1.1000000000000001</v>
          </cell>
        </row>
        <row r="1243">
          <cell r="B1243">
            <v>5409</v>
          </cell>
          <cell r="C1243" t="str">
            <v xml:space="preserve">EMP CA INDOSUEZ WEATLH          </v>
          </cell>
          <cell r="D1243">
            <v>0.36530000000000001</v>
          </cell>
          <cell r="E1243" t="str">
            <v xml:space="preserve">     </v>
          </cell>
          <cell r="F1243" t="str">
            <v xml:space="preserve">    </v>
          </cell>
          <cell r="G1243" t="str">
            <v xml:space="preserve">     </v>
          </cell>
          <cell r="H1243" t="str">
            <v xml:space="preserve">    </v>
          </cell>
          <cell r="I1243" t="str">
            <v xml:space="preserve">     </v>
          </cell>
          <cell r="J1243" t="str">
            <v xml:space="preserve">    </v>
          </cell>
          <cell r="K1243" t="str">
            <v xml:space="preserve">     </v>
          </cell>
          <cell r="L1243" t="str">
            <v xml:space="preserve">    </v>
          </cell>
          <cell r="M1243" t="str">
            <v xml:space="preserve">     </v>
          </cell>
          <cell r="N1243" t="str">
            <v xml:space="preserve">    </v>
          </cell>
          <cell r="O1243" t="str">
            <v xml:space="preserve">     </v>
          </cell>
          <cell r="P1243" t="str">
            <v xml:space="preserve">    </v>
          </cell>
          <cell r="Q1243">
            <v>-2.86</v>
          </cell>
          <cell r="R1243">
            <v>1184</v>
          </cell>
          <cell r="S1243">
            <v>4.3099999999999996</v>
          </cell>
          <cell r="T1243">
            <v>1239</v>
          </cell>
          <cell r="U1243">
            <v>95</v>
          </cell>
          <cell r="V1243">
            <v>1</v>
          </cell>
          <cell r="W1243">
            <v>1</v>
          </cell>
          <cell r="X1243">
            <v>6</v>
          </cell>
          <cell r="Y1243">
            <v>-5</v>
          </cell>
          <cell r="Z1243">
            <v>2713</v>
          </cell>
          <cell r="AA1243">
            <v>0.03</v>
          </cell>
          <cell r="AB1243">
            <v>0.98</v>
          </cell>
        </row>
        <row r="1244">
          <cell r="B1244">
            <v>5375</v>
          </cell>
          <cell r="C1244" t="str">
            <v xml:space="preserve">INDEXA EMPLEO BONOS             </v>
          </cell>
          <cell r="D1244">
            <v>8.6074000000000002</v>
          </cell>
          <cell r="E1244" t="str">
            <v xml:space="preserve">     </v>
          </cell>
          <cell r="F1244" t="str">
            <v xml:space="preserve">    </v>
          </cell>
          <cell r="G1244" t="str">
            <v xml:space="preserve">     </v>
          </cell>
          <cell r="H1244" t="str">
            <v xml:space="preserve">    </v>
          </cell>
          <cell r="I1244" t="str">
            <v xml:space="preserve">     </v>
          </cell>
          <cell r="J1244" t="str">
            <v xml:space="preserve">    </v>
          </cell>
          <cell r="K1244" t="str">
            <v xml:space="preserve">     </v>
          </cell>
          <cell r="L1244" t="str">
            <v xml:space="preserve">    </v>
          </cell>
          <cell r="M1244" t="str">
            <v xml:space="preserve">     </v>
          </cell>
          <cell r="N1244" t="str">
            <v xml:space="preserve">    </v>
          </cell>
          <cell r="O1244" t="str">
            <v xml:space="preserve">     </v>
          </cell>
          <cell r="P1244" t="str">
            <v xml:space="preserve">    </v>
          </cell>
          <cell r="Q1244">
            <v>-4.3899999999999997</v>
          </cell>
          <cell r="R1244">
            <v>1187</v>
          </cell>
          <cell r="S1244">
            <v>1.49</v>
          </cell>
          <cell r="T1244">
            <v>1247</v>
          </cell>
          <cell r="U1244">
            <v>811</v>
          </cell>
          <cell r="V1244" t="str">
            <v xml:space="preserve">      </v>
          </cell>
          <cell r="W1244">
            <v>201</v>
          </cell>
          <cell r="X1244" t="str">
            <v xml:space="preserve">      </v>
          </cell>
          <cell r="Y1244">
            <v>201</v>
          </cell>
          <cell r="Z1244">
            <v>1647</v>
          </cell>
          <cell r="AA1244">
            <v>8.0299999999999994</v>
          </cell>
          <cell r="AB1244">
            <v>14.57</v>
          </cell>
        </row>
        <row r="1245">
          <cell r="B1245">
            <v>5424</v>
          </cell>
          <cell r="C1245" t="str">
            <v xml:space="preserve">COBAS EMPLEO                    </v>
          </cell>
          <cell r="D1245">
            <v>140.5592</v>
          </cell>
          <cell r="E1245" t="str">
            <v xml:space="preserve">     </v>
          </cell>
          <cell r="F1245" t="str">
            <v xml:space="preserve">    </v>
          </cell>
          <cell r="G1245" t="str">
            <v xml:space="preserve">     </v>
          </cell>
          <cell r="H1245" t="str">
            <v xml:space="preserve">    </v>
          </cell>
          <cell r="I1245" t="str">
            <v xml:space="preserve">     </v>
          </cell>
          <cell r="J1245" t="str">
            <v xml:space="preserve">    </v>
          </cell>
          <cell r="K1245" t="str">
            <v xml:space="preserve">     </v>
          </cell>
          <cell r="L1245" t="str">
            <v xml:space="preserve">    </v>
          </cell>
          <cell r="M1245" t="str">
            <v xml:space="preserve">     </v>
          </cell>
          <cell r="N1245" t="str">
            <v xml:space="preserve">    </v>
          </cell>
          <cell r="O1245" t="str">
            <v xml:space="preserve">     </v>
          </cell>
          <cell r="P1245" t="str">
            <v xml:space="preserve">    </v>
          </cell>
          <cell r="Q1245" t="str">
            <v xml:space="preserve">     </v>
          </cell>
          <cell r="R1245" t="str">
            <v xml:space="preserve">    </v>
          </cell>
          <cell r="S1245">
            <v>26.76</v>
          </cell>
          <cell r="T1245">
            <v>3</v>
          </cell>
          <cell r="U1245">
            <v>92</v>
          </cell>
          <cell r="V1245" t="str">
            <v xml:space="preserve">      </v>
          </cell>
          <cell r="W1245">
            <v>103</v>
          </cell>
          <cell r="X1245" t="str">
            <v xml:space="preserve">      </v>
          </cell>
          <cell r="Y1245">
            <v>103</v>
          </cell>
          <cell r="Z1245">
            <v>1430</v>
          </cell>
          <cell r="AA1245">
            <v>9.82</v>
          </cell>
          <cell r="AB1245">
            <v>24.52</v>
          </cell>
        </row>
        <row r="1246">
          <cell r="B1246">
            <v>6455</v>
          </cell>
          <cell r="C1246" t="str">
            <v xml:space="preserve">FONDOMUTUA EMPRESAS             </v>
          </cell>
          <cell r="D1246">
            <v>12.5732</v>
          </cell>
          <cell r="E1246" t="str">
            <v xml:space="preserve">     </v>
          </cell>
          <cell r="F1246" t="str">
            <v xml:space="preserve">    </v>
          </cell>
          <cell r="G1246" t="str">
            <v xml:space="preserve">     </v>
          </cell>
          <cell r="H1246" t="str">
            <v xml:space="preserve">    </v>
          </cell>
          <cell r="I1246" t="str">
            <v xml:space="preserve">     </v>
          </cell>
          <cell r="J1246" t="str">
            <v xml:space="preserve">    </v>
          </cell>
          <cell r="K1246" t="str">
            <v xml:space="preserve">     </v>
          </cell>
          <cell r="L1246" t="str">
            <v xml:space="preserve">    </v>
          </cell>
          <cell r="M1246" t="str">
            <v xml:space="preserve">     </v>
          </cell>
          <cell r="N1246" t="str">
            <v xml:space="preserve">    </v>
          </cell>
          <cell r="O1246" t="str">
            <v xml:space="preserve">     </v>
          </cell>
          <cell r="P1246" t="str">
            <v xml:space="preserve">    </v>
          </cell>
          <cell r="Q1246" t="str">
            <v xml:space="preserve">     </v>
          </cell>
          <cell r="R1246" t="str">
            <v xml:space="preserve">    </v>
          </cell>
          <cell r="S1246">
            <v>21.92</v>
          </cell>
          <cell r="T1246">
            <v>4</v>
          </cell>
          <cell r="U1246">
            <v>191</v>
          </cell>
          <cell r="V1246" t="str">
            <v xml:space="preserve">      </v>
          </cell>
          <cell r="W1246">
            <v>23</v>
          </cell>
          <cell r="X1246" t="str">
            <v xml:space="preserve">      </v>
          </cell>
          <cell r="Y1246">
            <v>23</v>
          </cell>
          <cell r="Z1246">
            <v>517</v>
          </cell>
          <cell r="AA1246">
            <v>7.21</v>
          </cell>
          <cell r="AB1246">
            <v>13.18</v>
          </cell>
        </row>
        <row r="1247">
          <cell r="B1247">
            <v>6147</v>
          </cell>
          <cell r="C1247" t="str">
            <v xml:space="preserve">EMPL.GRU.MUTUA MADRILE.2        </v>
          </cell>
          <cell r="D1247">
            <v>18.236799999999999</v>
          </cell>
          <cell r="E1247" t="str">
            <v xml:space="preserve">     </v>
          </cell>
          <cell r="F1247" t="str">
            <v xml:space="preserve">    </v>
          </cell>
          <cell r="G1247" t="str">
            <v xml:space="preserve">     </v>
          </cell>
          <cell r="H1247" t="str">
            <v xml:space="preserve">    </v>
          </cell>
          <cell r="I1247" t="str">
            <v xml:space="preserve">     </v>
          </cell>
          <cell r="J1247" t="str">
            <v xml:space="preserve">    </v>
          </cell>
          <cell r="K1247" t="str">
            <v xml:space="preserve">     </v>
          </cell>
          <cell r="L1247" t="str">
            <v xml:space="preserve">    </v>
          </cell>
          <cell r="M1247" t="str">
            <v xml:space="preserve">     </v>
          </cell>
          <cell r="N1247" t="str">
            <v xml:space="preserve">    </v>
          </cell>
          <cell r="O1247" t="str">
            <v xml:space="preserve">     </v>
          </cell>
          <cell r="P1247" t="str">
            <v xml:space="preserve">    </v>
          </cell>
          <cell r="Q1247" t="str">
            <v xml:space="preserve">     </v>
          </cell>
          <cell r="R1247" t="str">
            <v xml:space="preserve">    </v>
          </cell>
          <cell r="S1247">
            <v>21.56</v>
          </cell>
          <cell r="T1247">
            <v>5</v>
          </cell>
          <cell r="U1247">
            <v>466</v>
          </cell>
          <cell r="V1247" t="str">
            <v xml:space="preserve">      </v>
          </cell>
          <cell r="W1247">
            <v>180</v>
          </cell>
          <cell r="X1247" t="str">
            <v xml:space="preserve">      </v>
          </cell>
          <cell r="Y1247">
            <v>180</v>
          </cell>
          <cell r="Z1247">
            <v>3000</v>
          </cell>
          <cell r="AA1247">
            <v>8.93</v>
          </cell>
          <cell r="AB1247">
            <v>46.71</v>
          </cell>
        </row>
        <row r="1248">
          <cell r="B1248">
            <v>7100</v>
          </cell>
          <cell r="C1248" t="str">
            <v xml:space="preserve">PPE CREDIT SUISSE 2             </v>
          </cell>
          <cell r="D1248">
            <v>18.202999999999999</v>
          </cell>
          <cell r="E1248" t="str">
            <v xml:space="preserve">     </v>
          </cell>
          <cell r="F1248" t="str">
            <v xml:space="preserve">    </v>
          </cell>
          <cell r="G1248" t="str">
            <v xml:space="preserve">     </v>
          </cell>
          <cell r="H1248" t="str">
            <v xml:space="preserve">    </v>
          </cell>
          <cell r="I1248" t="str">
            <v xml:space="preserve">     </v>
          </cell>
          <cell r="J1248" t="str">
            <v xml:space="preserve">    </v>
          </cell>
          <cell r="K1248" t="str">
            <v xml:space="preserve">     </v>
          </cell>
          <cell r="L1248" t="str">
            <v xml:space="preserve">    </v>
          </cell>
          <cell r="M1248" t="str">
            <v xml:space="preserve">     </v>
          </cell>
          <cell r="N1248" t="str">
            <v xml:space="preserve">    </v>
          </cell>
          <cell r="O1248" t="str">
            <v xml:space="preserve">     </v>
          </cell>
          <cell r="P1248" t="str">
            <v xml:space="preserve">    </v>
          </cell>
          <cell r="Q1248" t="str">
            <v xml:space="preserve">     </v>
          </cell>
          <cell r="R1248" t="str">
            <v xml:space="preserve">    </v>
          </cell>
          <cell r="S1248">
            <v>21.45</v>
          </cell>
          <cell r="T1248">
            <v>7</v>
          </cell>
          <cell r="U1248">
            <v>347</v>
          </cell>
          <cell r="V1248" t="str">
            <v xml:space="preserve">      </v>
          </cell>
          <cell r="W1248">
            <v>142</v>
          </cell>
          <cell r="X1248">
            <v>3</v>
          </cell>
          <cell r="Y1248">
            <v>139</v>
          </cell>
          <cell r="Z1248">
            <v>2975</v>
          </cell>
          <cell r="AA1248">
            <v>4.5999999999999996</v>
          </cell>
          <cell r="AB1248">
            <v>0.1</v>
          </cell>
        </row>
        <row r="1249">
          <cell r="B1249">
            <v>7788</v>
          </cell>
          <cell r="C1249" t="str">
            <v xml:space="preserve">AVANADE SPAIN 2                 </v>
          </cell>
          <cell r="D1249">
            <v>18.144300000000001</v>
          </cell>
          <cell r="E1249" t="str">
            <v xml:space="preserve">     </v>
          </cell>
          <cell r="F1249" t="str">
            <v xml:space="preserve">    </v>
          </cell>
          <cell r="G1249" t="str">
            <v xml:space="preserve">     </v>
          </cell>
          <cell r="H1249" t="str">
            <v xml:space="preserve">    </v>
          </cell>
          <cell r="I1249" t="str">
            <v xml:space="preserve">     </v>
          </cell>
          <cell r="J1249" t="str">
            <v xml:space="preserve">    </v>
          </cell>
          <cell r="K1249" t="str">
            <v xml:space="preserve">     </v>
          </cell>
          <cell r="L1249" t="str">
            <v xml:space="preserve">    </v>
          </cell>
          <cell r="M1249" t="str">
            <v xml:space="preserve">     </v>
          </cell>
          <cell r="N1249" t="str">
            <v xml:space="preserve">    </v>
          </cell>
          <cell r="O1249" t="str">
            <v xml:space="preserve">     </v>
          </cell>
          <cell r="P1249" t="str">
            <v xml:space="preserve">    </v>
          </cell>
          <cell r="Q1249" t="str">
            <v xml:space="preserve">     </v>
          </cell>
          <cell r="R1249" t="str">
            <v xml:space="preserve">    </v>
          </cell>
          <cell r="S1249">
            <v>21.11</v>
          </cell>
          <cell r="T1249">
            <v>9</v>
          </cell>
          <cell r="U1249">
            <v>683</v>
          </cell>
          <cell r="V1249" t="str">
            <v xml:space="preserve">      </v>
          </cell>
          <cell r="W1249">
            <v>141</v>
          </cell>
          <cell r="X1249" t="str">
            <v xml:space="preserve">      </v>
          </cell>
          <cell r="Y1249">
            <v>141</v>
          </cell>
          <cell r="Z1249">
            <v>2640</v>
          </cell>
          <cell r="AA1249">
            <v>7.59</v>
          </cell>
          <cell r="AB1249">
            <v>4.08</v>
          </cell>
        </row>
        <row r="1250">
          <cell r="B1250">
            <v>6310</v>
          </cell>
          <cell r="C1250" t="str">
            <v xml:space="preserve">MUTUA MADRI.AUTOMOVILIC.        </v>
          </cell>
          <cell r="D1250">
            <v>303.73169999999999</v>
          </cell>
          <cell r="E1250" t="str">
            <v xml:space="preserve">     </v>
          </cell>
          <cell r="F1250" t="str">
            <v xml:space="preserve">    </v>
          </cell>
          <cell r="G1250" t="str">
            <v xml:space="preserve">     </v>
          </cell>
          <cell r="H1250" t="str">
            <v xml:space="preserve">    </v>
          </cell>
          <cell r="I1250" t="str">
            <v xml:space="preserve">     </v>
          </cell>
          <cell r="J1250" t="str">
            <v xml:space="preserve">    </v>
          </cell>
          <cell r="K1250" t="str">
            <v xml:space="preserve">     </v>
          </cell>
          <cell r="L1250" t="str">
            <v xml:space="preserve">    </v>
          </cell>
          <cell r="M1250" t="str">
            <v xml:space="preserve">     </v>
          </cell>
          <cell r="N1250" t="str">
            <v xml:space="preserve">    </v>
          </cell>
          <cell r="O1250" t="str">
            <v xml:space="preserve">     </v>
          </cell>
          <cell r="P1250" t="str">
            <v xml:space="preserve">    </v>
          </cell>
          <cell r="Q1250" t="str">
            <v xml:space="preserve">     </v>
          </cell>
          <cell r="R1250" t="str">
            <v xml:space="preserve">    </v>
          </cell>
          <cell r="S1250">
            <v>18.12</v>
          </cell>
          <cell r="T1250">
            <v>11</v>
          </cell>
          <cell r="U1250">
            <v>2543</v>
          </cell>
          <cell r="V1250">
            <v>7</v>
          </cell>
          <cell r="W1250">
            <v>1606</v>
          </cell>
          <cell r="X1250">
            <v>1</v>
          </cell>
          <cell r="Y1250">
            <v>1605</v>
          </cell>
          <cell r="Z1250">
            <v>46192</v>
          </cell>
          <cell r="AA1250">
            <v>5.39</v>
          </cell>
          <cell r="AB1250">
            <v>23.81</v>
          </cell>
        </row>
        <row r="1251">
          <cell r="B1251">
            <v>6489</v>
          </cell>
          <cell r="C1251" t="str">
            <v xml:space="preserve">INDEXA EMPLEO AUTONOMOS         </v>
          </cell>
          <cell r="D1251">
            <v>12.412599999999999</v>
          </cell>
          <cell r="E1251" t="str">
            <v xml:space="preserve">     </v>
          </cell>
          <cell r="F1251" t="str">
            <v xml:space="preserve">    </v>
          </cell>
          <cell r="G1251" t="str">
            <v xml:space="preserve">     </v>
          </cell>
          <cell r="H1251" t="str">
            <v xml:space="preserve">    </v>
          </cell>
          <cell r="I1251" t="str">
            <v xml:space="preserve">     </v>
          </cell>
          <cell r="J1251" t="str">
            <v xml:space="preserve">    </v>
          </cell>
          <cell r="K1251" t="str">
            <v xml:space="preserve">     </v>
          </cell>
          <cell r="L1251" t="str">
            <v xml:space="preserve">    </v>
          </cell>
          <cell r="M1251" t="str">
            <v xml:space="preserve">     </v>
          </cell>
          <cell r="N1251" t="str">
            <v xml:space="preserve">    </v>
          </cell>
          <cell r="O1251" t="str">
            <v xml:space="preserve">     </v>
          </cell>
          <cell r="P1251" t="str">
            <v xml:space="preserve">    </v>
          </cell>
          <cell r="Q1251" t="str">
            <v xml:space="preserve">     </v>
          </cell>
          <cell r="R1251" t="str">
            <v xml:space="preserve">    </v>
          </cell>
          <cell r="S1251">
            <v>17.78</v>
          </cell>
          <cell r="T1251">
            <v>12</v>
          </cell>
          <cell r="U1251">
            <v>1909</v>
          </cell>
          <cell r="V1251" t="str">
            <v xml:space="preserve">      </v>
          </cell>
          <cell r="W1251">
            <v>1507</v>
          </cell>
          <cell r="X1251" t="str">
            <v xml:space="preserve">      </v>
          </cell>
          <cell r="Y1251">
            <v>1507</v>
          </cell>
          <cell r="Z1251">
            <v>7176</v>
          </cell>
          <cell r="AA1251">
            <v>15.38</v>
          </cell>
          <cell r="AB1251">
            <v>54.38</v>
          </cell>
        </row>
        <row r="1252">
          <cell r="B1252">
            <v>7485</v>
          </cell>
          <cell r="C1252" t="str">
            <v xml:space="preserve">CASER EVOLUCION ACCIONES        </v>
          </cell>
          <cell r="D1252">
            <v>13.048999999999999</v>
          </cell>
          <cell r="E1252" t="str">
            <v xml:space="preserve">     </v>
          </cell>
          <cell r="F1252" t="str">
            <v xml:space="preserve">    </v>
          </cell>
          <cell r="G1252" t="str">
            <v xml:space="preserve">     </v>
          </cell>
          <cell r="H1252" t="str">
            <v xml:space="preserve">    </v>
          </cell>
          <cell r="I1252" t="str">
            <v xml:space="preserve">     </v>
          </cell>
          <cell r="J1252" t="str">
            <v xml:space="preserve">    </v>
          </cell>
          <cell r="K1252" t="str">
            <v xml:space="preserve">     </v>
          </cell>
          <cell r="L1252" t="str">
            <v xml:space="preserve">    </v>
          </cell>
          <cell r="M1252" t="str">
            <v xml:space="preserve">     </v>
          </cell>
          <cell r="N1252" t="str">
            <v xml:space="preserve">    </v>
          </cell>
          <cell r="O1252" t="str">
            <v xml:space="preserve">     </v>
          </cell>
          <cell r="P1252" t="str">
            <v xml:space="preserve">    </v>
          </cell>
          <cell r="Q1252" t="str">
            <v xml:space="preserve">     </v>
          </cell>
          <cell r="R1252" t="str">
            <v xml:space="preserve">    </v>
          </cell>
          <cell r="S1252">
            <v>15.49</v>
          </cell>
          <cell r="T1252">
            <v>16</v>
          </cell>
          <cell r="U1252">
            <v>67</v>
          </cell>
          <cell r="V1252" t="str">
            <v xml:space="preserve">      </v>
          </cell>
          <cell r="W1252">
            <v>26</v>
          </cell>
          <cell r="X1252" t="str">
            <v xml:space="preserve">      </v>
          </cell>
          <cell r="Y1252">
            <v>26</v>
          </cell>
          <cell r="Z1252">
            <v>74</v>
          </cell>
          <cell r="AA1252">
            <v>34.5</v>
          </cell>
          <cell r="AB1252">
            <v>82.42</v>
          </cell>
        </row>
        <row r="1253">
          <cell r="B1253">
            <v>6220</v>
          </cell>
          <cell r="C1253" t="str">
            <v xml:space="preserve">MICRO FOCUS                     </v>
          </cell>
          <cell r="D1253">
            <v>1.1451</v>
          </cell>
          <cell r="E1253" t="str">
            <v xml:space="preserve">     </v>
          </cell>
          <cell r="F1253" t="str">
            <v xml:space="preserve">    </v>
          </cell>
          <cell r="G1253" t="str">
            <v xml:space="preserve">     </v>
          </cell>
          <cell r="H1253" t="str">
            <v xml:space="preserve">    </v>
          </cell>
          <cell r="I1253" t="str">
            <v xml:space="preserve">     </v>
          </cell>
          <cell r="J1253" t="str">
            <v xml:space="preserve">    </v>
          </cell>
          <cell r="K1253" t="str">
            <v xml:space="preserve">     </v>
          </cell>
          <cell r="L1253" t="str">
            <v xml:space="preserve">    </v>
          </cell>
          <cell r="M1253" t="str">
            <v xml:space="preserve">     </v>
          </cell>
          <cell r="N1253" t="str">
            <v xml:space="preserve">    </v>
          </cell>
          <cell r="O1253" t="str">
            <v xml:space="preserve">     </v>
          </cell>
          <cell r="P1253" t="str">
            <v xml:space="preserve">    </v>
          </cell>
          <cell r="Q1253" t="str">
            <v xml:space="preserve">     </v>
          </cell>
          <cell r="R1253" t="str">
            <v xml:space="preserve">    </v>
          </cell>
          <cell r="S1253">
            <v>14.6</v>
          </cell>
          <cell r="T1253">
            <v>23</v>
          </cell>
          <cell r="U1253">
            <v>157</v>
          </cell>
          <cell r="V1253" t="str">
            <v xml:space="preserve">      </v>
          </cell>
          <cell r="W1253">
            <v>92</v>
          </cell>
          <cell r="X1253" t="str">
            <v xml:space="preserve">      </v>
          </cell>
          <cell r="Y1253">
            <v>92</v>
          </cell>
          <cell r="Z1253">
            <v>1533</v>
          </cell>
          <cell r="AA1253">
            <v>6.25</v>
          </cell>
          <cell r="AB1253">
            <v>16.97</v>
          </cell>
        </row>
        <row r="1254">
          <cell r="B1254">
            <v>5428</v>
          </cell>
          <cell r="C1254" t="str">
            <v xml:space="preserve">PLAN 03119                      </v>
          </cell>
          <cell r="D1254">
            <v>10.7265</v>
          </cell>
          <cell r="E1254" t="str">
            <v xml:space="preserve">     </v>
          </cell>
          <cell r="F1254" t="str">
            <v xml:space="preserve">    </v>
          </cell>
          <cell r="G1254" t="str">
            <v xml:space="preserve">     </v>
          </cell>
          <cell r="H1254" t="str">
            <v xml:space="preserve">    </v>
          </cell>
          <cell r="I1254" t="str">
            <v xml:space="preserve">     </v>
          </cell>
          <cell r="J1254" t="str">
            <v xml:space="preserve">    </v>
          </cell>
          <cell r="K1254" t="str">
            <v xml:space="preserve">     </v>
          </cell>
          <cell r="L1254" t="str">
            <v xml:space="preserve">    </v>
          </cell>
          <cell r="M1254" t="str">
            <v xml:space="preserve">     </v>
          </cell>
          <cell r="N1254" t="str">
            <v xml:space="preserve">    </v>
          </cell>
          <cell r="O1254" t="str">
            <v xml:space="preserve">     </v>
          </cell>
          <cell r="P1254" t="str">
            <v xml:space="preserve">    </v>
          </cell>
          <cell r="Q1254" t="str">
            <v xml:space="preserve">     </v>
          </cell>
          <cell r="R1254" t="str">
            <v xml:space="preserve">    </v>
          </cell>
          <cell r="S1254">
            <v>14.36</v>
          </cell>
          <cell r="T1254">
            <v>25</v>
          </cell>
          <cell r="U1254" t="str">
            <v xml:space="preserve">      </v>
          </cell>
          <cell r="V1254" t="str">
            <v xml:space="preserve">      </v>
          </cell>
          <cell r="W1254">
            <v>481</v>
          </cell>
          <cell r="X1254" t="str">
            <v xml:space="preserve">      </v>
          </cell>
          <cell r="Y1254">
            <v>481</v>
          </cell>
          <cell r="Z1254">
            <v>2710</v>
          </cell>
          <cell r="AA1254">
            <v>28.71</v>
          </cell>
          <cell r="AB1254">
            <v>54.24</v>
          </cell>
        </row>
        <row r="1255">
          <cell r="B1255">
            <v>5439</v>
          </cell>
          <cell r="C1255" t="str">
            <v xml:space="preserve">MAPFRE TU FUTURO                </v>
          </cell>
          <cell r="D1255">
            <v>6.9725999999999999</v>
          </cell>
          <cell r="E1255" t="str">
            <v xml:space="preserve">     </v>
          </cell>
          <cell r="F1255" t="str">
            <v xml:space="preserve">    </v>
          </cell>
          <cell r="G1255" t="str">
            <v xml:space="preserve">     </v>
          </cell>
          <cell r="H1255" t="str">
            <v xml:space="preserve">    </v>
          </cell>
          <cell r="I1255" t="str">
            <v xml:space="preserve">     </v>
          </cell>
          <cell r="J1255" t="str">
            <v xml:space="preserve">    </v>
          </cell>
          <cell r="K1255" t="str">
            <v xml:space="preserve">     </v>
          </cell>
          <cell r="L1255" t="str">
            <v xml:space="preserve">    </v>
          </cell>
          <cell r="M1255" t="str">
            <v xml:space="preserve">     </v>
          </cell>
          <cell r="N1255" t="str">
            <v xml:space="preserve">    </v>
          </cell>
          <cell r="O1255" t="str">
            <v xml:space="preserve">     </v>
          </cell>
          <cell r="P1255" t="str">
            <v xml:space="preserve">    </v>
          </cell>
          <cell r="Q1255" t="str">
            <v xml:space="preserve">     </v>
          </cell>
          <cell r="R1255" t="str">
            <v xml:space="preserve">    </v>
          </cell>
          <cell r="S1255">
            <v>12.45</v>
          </cell>
          <cell r="T1255">
            <v>39</v>
          </cell>
          <cell r="U1255">
            <v>402</v>
          </cell>
          <cell r="V1255">
            <v>1</v>
          </cell>
          <cell r="W1255">
            <v>67</v>
          </cell>
          <cell r="X1255" t="str">
            <v xml:space="preserve">      </v>
          </cell>
          <cell r="Y1255">
            <v>67</v>
          </cell>
          <cell r="Z1255">
            <v>933</v>
          </cell>
          <cell r="AA1255">
            <v>-79.88</v>
          </cell>
          <cell r="AB1255">
            <v>-79.13</v>
          </cell>
        </row>
        <row r="1256">
          <cell r="B1256">
            <v>5496</v>
          </cell>
          <cell r="C1256" t="str">
            <v xml:space="preserve">PP JNTLCONSUMER                 </v>
          </cell>
          <cell r="D1256">
            <v>11.409599999999999</v>
          </cell>
          <cell r="E1256" t="str">
            <v xml:space="preserve">     </v>
          </cell>
          <cell r="F1256" t="str">
            <v xml:space="preserve">    </v>
          </cell>
          <cell r="G1256" t="str">
            <v xml:space="preserve">     </v>
          </cell>
          <cell r="H1256" t="str">
            <v xml:space="preserve">    </v>
          </cell>
          <cell r="I1256" t="str">
            <v xml:space="preserve">     </v>
          </cell>
          <cell r="J1256" t="str">
            <v xml:space="preserve">    </v>
          </cell>
          <cell r="K1256" t="str">
            <v xml:space="preserve">     </v>
          </cell>
          <cell r="L1256" t="str">
            <v xml:space="preserve">    </v>
          </cell>
          <cell r="M1256" t="str">
            <v xml:space="preserve">     </v>
          </cell>
          <cell r="N1256" t="str">
            <v xml:space="preserve">    </v>
          </cell>
          <cell r="O1256" t="str">
            <v xml:space="preserve">     </v>
          </cell>
          <cell r="P1256" t="str">
            <v xml:space="preserve">    </v>
          </cell>
          <cell r="Q1256" t="str">
            <v xml:space="preserve">     </v>
          </cell>
          <cell r="R1256" t="str">
            <v xml:space="preserve">    </v>
          </cell>
          <cell r="S1256">
            <v>12.08</v>
          </cell>
          <cell r="T1256">
            <v>43</v>
          </cell>
          <cell r="U1256">
            <v>184</v>
          </cell>
          <cell r="V1256" t="str">
            <v xml:space="preserve">      </v>
          </cell>
          <cell r="W1256">
            <v>289</v>
          </cell>
          <cell r="X1256" t="str">
            <v xml:space="preserve">      </v>
          </cell>
          <cell r="Y1256">
            <v>289</v>
          </cell>
          <cell r="Z1256">
            <v>3728</v>
          </cell>
          <cell r="AA1256">
            <v>6</v>
          </cell>
          <cell r="AB1256">
            <v>9.26</v>
          </cell>
        </row>
        <row r="1257">
          <cell r="B1257">
            <v>5484</v>
          </cell>
          <cell r="C1257" t="str">
            <v xml:space="preserve">CHINA THREE GORGES SPAIN        </v>
          </cell>
          <cell r="D1257">
            <v>2.5230000000000001</v>
          </cell>
          <cell r="E1257" t="str">
            <v xml:space="preserve">     </v>
          </cell>
          <cell r="F1257" t="str">
            <v xml:space="preserve">    </v>
          </cell>
          <cell r="G1257" t="str">
            <v xml:space="preserve">     </v>
          </cell>
          <cell r="H1257" t="str">
            <v xml:space="preserve">    </v>
          </cell>
          <cell r="I1257" t="str">
            <v xml:space="preserve">     </v>
          </cell>
          <cell r="J1257" t="str">
            <v xml:space="preserve">    </v>
          </cell>
          <cell r="K1257" t="str">
            <v xml:space="preserve">     </v>
          </cell>
          <cell r="L1257" t="str">
            <v xml:space="preserve">    </v>
          </cell>
          <cell r="M1257" t="str">
            <v xml:space="preserve">     </v>
          </cell>
          <cell r="N1257" t="str">
            <v xml:space="preserve">    </v>
          </cell>
          <cell r="O1257" t="str">
            <v xml:space="preserve">     </v>
          </cell>
          <cell r="P1257" t="str">
            <v xml:space="preserve">    </v>
          </cell>
          <cell r="Q1257" t="str">
            <v xml:space="preserve">     </v>
          </cell>
          <cell r="R1257" t="str">
            <v xml:space="preserve">    </v>
          </cell>
          <cell r="S1257">
            <v>11.94</v>
          </cell>
          <cell r="T1257">
            <v>47</v>
          </cell>
          <cell r="U1257">
            <v>95</v>
          </cell>
          <cell r="V1257" t="str">
            <v xml:space="preserve">      </v>
          </cell>
          <cell r="W1257">
            <v>188</v>
          </cell>
          <cell r="X1257" t="str">
            <v xml:space="preserve">      </v>
          </cell>
          <cell r="Y1257">
            <v>188</v>
          </cell>
          <cell r="Z1257">
            <v>607</v>
          </cell>
          <cell r="AA1257">
            <v>22.54</v>
          </cell>
          <cell r="AB1257">
            <v>58.26</v>
          </cell>
        </row>
        <row r="1258">
          <cell r="B1258">
            <v>5505</v>
          </cell>
          <cell r="C1258" t="str">
            <v xml:space="preserve">WATCHFINDER IBERIA              </v>
          </cell>
          <cell r="D1258">
            <v>1.1174999999999999</v>
          </cell>
          <cell r="E1258" t="str">
            <v xml:space="preserve">     </v>
          </cell>
          <cell r="F1258" t="str">
            <v xml:space="preserve">    </v>
          </cell>
          <cell r="G1258" t="str">
            <v xml:space="preserve">     </v>
          </cell>
          <cell r="H1258" t="str">
            <v xml:space="preserve">    </v>
          </cell>
          <cell r="I1258" t="str">
            <v xml:space="preserve">     </v>
          </cell>
          <cell r="J1258" t="str">
            <v xml:space="preserve">    </v>
          </cell>
          <cell r="K1258" t="str">
            <v xml:space="preserve">     </v>
          </cell>
          <cell r="L1258" t="str">
            <v xml:space="preserve">    </v>
          </cell>
          <cell r="M1258" t="str">
            <v xml:space="preserve">     </v>
          </cell>
          <cell r="N1258" t="str">
            <v xml:space="preserve">    </v>
          </cell>
          <cell r="O1258" t="str">
            <v xml:space="preserve">     </v>
          </cell>
          <cell r="P1258" t="str">
            <v xml:space="preserve">    </v>
          </cell>
          <cell r="Q1258" t="str">
            <v xml:space="preserve">     </v>
          </cell>
          <cell r="R1258" t="str">
            <v xml:space="preserve">    </v>
          </cell>
          <cell r="S1258">
            <v>11.75</v>
          </cell>
          <cell r="T1258">
            <v>49</v>
          </cell>
          <cell r="U1258">
            <v>25</v>
          </cell>
          <cell r="V1258" t="str">
            <v xml:space="preserve">      </v>
          </cell>
          <cell r="W1258">
            <v>7</v>
          </cell>
          <cell r="X1258" t="str">
            <v xml:space="preserve">      </v>
          </cell>
          <cell r="Y1258">
            <v>7</v>
          </cell>
          <cell r="Z1258">
            <v>373</v>
          </cell>
          <cell r="AA1258">
            <v>23527</v>
          </cell>
          <cell r="AB1258">
            <v>32646</v>
          </cell>
        </row>
        <row r="1259">
          <cell r="B1259">
            <v>5502</v>
          </cell>
          <cell r="C1259" t="str">
            <v xml:space="preserve">LINDE                           </v>
          </cell>
          <cell r="D1259">
            <v>11.193</v>
          </cell>
          <cell r="E1259" t="str">
            <v xml:space="preserve">     </v>
          </cell>
          <cell r="F1259" t="str">
            <v xml:space="preserve">    </v>
          </cell>
          <cell r="G1259" t="str">
            <v xml:space="preserve">     </v>
          </cell>
          <cell r="H1259" t="str">
            <v xml:space="preserve">    </v>
          </cell>
          <cell r="I1259" t="str">
            <v xml:space="preserve">     </v>
          </cell>
          <cell r="J1259" t="str">
            <v xml:space="preserve">    </v>
          </cell>
          <cell r="K1259" t="str">
            <v xml:space="preserve">     </v>
          </cell>
          <cell r="L1259" t="str">
            <v xml:space="preserve">    </v>
          </cell>
          <cell r="M1259" t="str">
            <v xml:space="preserve">     </v>
          </cell>
          <cell r="N1259" t="str">
            <v xml:space="preserve">    </v>
          </cell>
          <cell r="O1259" t="str">
            <v xml:space="preserve">     </v>
          </cell>
          <cell r="P1259" t="str">
            <v xml:space="preserve">    </v>
          </cell>
          <cell r="Q1259" t="str">
            <v xml:space="preserve">     </v>
          </cell>
          <cell r="R1259" t="str">
            <v xml:space="preserve">    </v>
          </cell>
          <cell r="S1259">
            <v>11.15</v>
          </cell>
          <cell r="T1259">
            <v>74</v>
          </cell>
          <cell r="U1259">
            <v>635</v>
          </cell>
          <cell r="V1259">
            <v>1</v>
          </cell>
          <cell r="W1259" t="str">
            <v xml:space="preserve">      </v>
          </cell>
          <cell r="X1259">
            <v>4</v>
          </cell>
          <cell r="Y1259">
            <v>-4</v>
          </cell>
          <cell r="Z1259">
            <v>3988</v>
          </cell>
          <cell r="AA1259">
            <v>1.03</v>
          </cell>
          <cell r="AB1259">
            <v>-4.74</v>
          </cell>
        </row>
        <row r="1260">
          <cell r="B1260">
            <v>6807</v>
          </cell>
          <cell r="C1260" t="str">
            <v xml:space="preserve">AGUAS MANRESA                   </v>
          </cell>
          <cell r="D1260">
            <v>11.676399999999999</v>
          </cell>
          <cell r="E1260" t="str">
            <v xml:space="preserve">     </v>
          </cell>
          <cell r="F1260" t="str">
            <v xml:space="preserve">    </v>
          </cell>
          <cell r="G1260" t="str">
            <v xml:space="preserve">     </v>
          </cell>
          <cell r="H1260" t="str">
            <v xml:space="preserve">    </v>
          </cell>
          <cell r="I1260" t="str">
            <v xml:space="preserve">     </v>
          </cell>
          <cell r="J1260" t="str">
            <v xml:space="preserve">    </v>
          </cell>
          <cell r="K1260" t="str">
            <v xml:space="preserve">     </v>
          </cell>
          <cell r="L1260" t="str">
            <v xml:space="preserve">    </v>
          </cell>
          <cell r="M1260" t="str">
            <v xml:space="preserve">     </v>
          </cell>
          <cell r="N1260" t="str">
            <v xml:space="preserve">    </v>
          </cell>
          <cell r="O1260" t="str">
            <v xml:space="preserve">     </v>
          </cell>
          <cell r="P1260" t="str">
            <v xml:space="preserve">    </v>
          </cell>
          <cell r="Q1260" t="str">
            <v xml:space="preserve">     </v>
          </cell>
          <cell r="R1260" t="str">
            <v xml:space="preserve">    </v>
          </cell>
          <cell r="S1260">
            <v>10.89</v>
          </cell>
          <cell r="T1260">
            <v>90</v>
          </cell>
          <cell r="U1260">
            <v>104</v>
          </cell>
          <cell r="V1260" t="str">
            <v xml:space="preserve">      </v>
          </cell>
          <cell r="W1260" t="str">
            <v xml:space="preserve">      </v>
          </cell>
          <cell r="X1260" t="str">
            <v xml:space="preserve">      </v>
          </cell>
          <cell r="Y1260" t="str">
            <v xml:space="preserve">      </v>
          </cell>
          <cell r="Z1260">
            <v>1269</v>
          </cell>
          <cell r="AA1260">
            <v>0.56000000000000005</v>
          </cell>
          <cell r="AB1260">
            <v>-2.96</v>
          </cell>
        </row>
        <row r="1261">
          <cell r="B1261">
            <v>5508</v>
          </cell>
          <cell r="C1261" t="str">
            <v xml:space="preserve">PPES SANT.AUTONOMOS RVM         </v>
          </cell>
          <cell r="D1261">
            <v>110.5299</v>
          </cell>
          <cell r="E1261" t="str">
            <v xml:space="preserve">     </v>
          </cell>
          <cell r="F1261" t="str">
            <v xml:space="preserve">    </v>
          </cell>
          <cell r="G1261" t="str">
            <v xml:space="preserve">     </v>
          </cell>
          <cell r="H1261" t="str">
            <v xml:space="preserve">    </v>
          </cell>
          <cell r="I1261" t="str">
            <v xml:space="preserve">     </v>
          </cell>
          <cell r="J1261" t="str">
            <v xml:space="preserve">    </v>
          </cell>
          <cell r="K1261" t="str">
            <v xml:space="preserve">     </v>
          </cell>
          <cell r="L1261" t="str">
            <v xml:space="preserve">    </v>
          </cell>
          <cell r="M1261" t="str">
            <v xml:space="preserve">     </v>
          </cell>
          <cell r="N1261" t="str">
            <v xml:space="preserve">    </v>
          </cell>
          <cell r="O1261" t="str">
            <v xml:space="preserve">     </v>
          </cell>
          <cell r="P1261" t="str">
            <v xml:space="preserve">    </v>
          </cell>
          <cell r="Q1261" t="str">
            <v xml:space="preserve">     </v>
          </cell>
          <cell r="R1261" t="str">
            <v xml:space="preserve">    </v>
          </cell>
          <cell r="S1261">
            <v>9.6300000000000008</v>
          </cell>
          <cell r="T1261">
            <v>143</v>
          </cell>
          <cell r="U1261">
            <v>697</v>
          </cell>
          <cell r="V1261" t="str">
            <v xml:space="preserve">      </v>
          </cell>
          <cell r="W1261">
            <v>236</v>
          </cell>
          <cell r="X1261" t="str">
            <v xml:space="preserve">      </v>
          </cell>
          <cell r="Y1261">
            <v>236</v>
          </cell>
          <cell r="Z1261">
            <v>3070</v>
          </cell>
          <cell r="AA1261">
            <v>8.26</v>
          </cell>
          <cell r="AB1261">
            <v>32.270000000000003</v>
          </cell>
        </row>
        <row r="1262">
          <cell r="B1262">
            <v>5486</v>
          </cell>
          <cell r="C1262" t="str">
            <v xml:space="preserve">AYTO. SABIÑANIGO                </v>
          </cell>
          <cell r="D1262">
            <v>4.1536999999999997</v>
          </cell>
          <cell r="E1262" t="str">
            <v xml:space="preserve">     </v>
          </cell>
          <cell r="F1262" t="str">
            <v xml:space="preserve">    </v>
          </cell>
          <cell r="G1262" t="str">
            <v xml:space="preserve">     </v>
          </cell>
          <cell r="H1262" t="str">
            <v xml:space="preserve">    </v>
          </cell>
          <cell r="I1262" t="str">
            <v xml:space="preserve">     </v>
          </cell>
          <cell r="J1262" t="str">
            <v xml:space="preserve">    </v>
          </cell>
          <cell r="K1262" t="str">
            <v xml:space="preserve">     </v>
          </cell>
          <cell r="L1262" t="str">
            <v xml:space="preserve">    </v>
          </cell>
          <cell r="M1262" t="str">
            <v xml:space="preserve">     </v>
          </cell>
          <cell r="N1262" t="str">
            <v xml:space="preserve">    </v>
          </cell>
          <cell r="O1262" t="str">
            <v xml:space="preserve">     </v>
          </cell>
          <cell r="P1262" t="str">
            <v xml:space="preserve">    </v>
          </cell>
          <cell r="Q1262" t="str">
            <v xml:space="preserve">     </v>
          </cell>
          <cell r="R1262" t="str">
            <v xml:space="preserve">    </v>
          </cell>
          <cell r="S1262">
            <v>9.6</v>
          </cell>
          <cell r="T1262">
            <v>146</v>
          </cell>
          <cell r="U1262">
            <v>130</v>
          </cell>
          <cell r="V1262" t="str">
            <v xml:space="preserve">      </v>
          </cell>
          <cell r="W1262" t="str">
            <v xml:space="preserve">      </v>
          </cell>
          <cell r="X1262" t="str">
            <v xml:space="preserve">      </v>
          </cell>
          <cell r="Y1262" t="str">
            <v xml:space="preserve">      </v>
          </cell>
          <cell r="Z1262">
            <v>32</v>
          </cell>
          <cell r="AA1262">
            <v>1.22</v>
          </cell>
          <cell r="AB1262">
            <v>3.62</v>
          </cell>
        </row>
        <row r="1263">
          <cell r="B1263">
            <v>5429</v>
          </cell>
          <cell r="C1263" t="str">
            <v xml:space="preserve">PPC GRUPO ANGELINI              </v>
          </cell>
          <cell r="D1263">
            <v>4.1058000000000003</v>
          </cell>
          <cell r="E1263" t="str">
            <v xml:space="preserve">     </v>
          </cell>
          <cell r="F1263" t="str">
            <v xml:space="preserve">    </v>
          </cell>
          <cell r="G1263" t="str">
            <v xml:space="preserve">     </v>
          </cell>
          <cell r="H1263" t="str">
            <v xml:space="preserve">    </v>
          </cell>
          <cell r="I1263" t="str">
            <v xml:space="preserve">     </v>
          </cell>
          <cell r="J1263" t="str">
            <v xml:space="preserve">    </v>
          </cell>
          <cell r="K1263" t="str">
            <v xml:space="preserve">     </v>
          </cell>
          <cell r="L1263" t="str">
            <v xml:space="preserve">    </v>
          </cell>
          <cell r="M1263" t="str">
            <v xml:space="preserve">     </v>
          </cell>
          <cell r="N1263" t="str">
            <v xml:space="preserve">    </v>
          </cell>
          <cell r="O1263" t="str">
            <v xml:space="preserve">     </v>
          </cell>
          <cell r="P1263" t="str">
            <v xml:space="preserve">    </v>
          </cell>
          <cell r="Q1263" t="str">
            <v xml:space="preserve">     </v>
          </cell>
          <cell r="R1263" t="str">
            <v xml:space="preserve">    </v>
          </cell>
          <cell r="S1263">
            <v>9.5399999999999991</v>
          </cell>
          <cell r="T1263">
            <v>151</v>
          </cell>
          <cell r="U1263">
            <v>130</v>
          </cell>
          <cell r="V1263">
            <v>1</v>
          </cell>
          <cell r="W1263">
            <v>161</v>
          </cell>
          <cell r="X1263" t="str">
            <v xml:space="preserve">      </v>
          </cell>
          <cell r="Y1263">
            <v>161</v>
          </cell>
          <cell r="Z1263">
            <v>1088</v>
          </cell>
          <cell r="AA1263">
            <v>12.99</v>
          </cell>
          <cell r="AB1263">
            <v>25.52</v>
          </cell>
        </row>
        <row r="1264">
          <cell r="B1264">
            <v>5440</v>
          </cell>
          <cell r="C1264" t="str">
            <v xml:space="preserve">PPC EMPRESA BOEING              </v>
          </cell>
          <cell r="D1264">
            <v>1.0321</v>
          </cell>
          <cell r="E1264" t="str">
            <v xml:space="preserve">     </v>
          </cell>
          <cell r="F1264" t="str">
            <v xml:space="preserve">    </v>
          </cell>
          <cell r="G1264" t="str">
            <v xml:space="preserve">     </v>
          </cell>
          <cell r="H1264" t="str">
            <v xml:space="preserve">    </v>
          </cell>
          <cell r="I1264" t="str">
            <v xml:space="preserve">     </v>
          </cell>
          <cell r="J1264" t="str">
            <v xml:space="preserve">    </v>
          </cell>
          <cell r="K1264" t="str">
            <v xml:space="preserve">     </v>
          </cell>
          <cell r="L1264" t="str">
            <v xml:space="preserve">    </v>
          </cell>
          <cell r="M1264" t="str">
            <v xml:space="preserve">     </v>
          </cell>
          <cell r="N1264" t="str">
            <v xml:space="preserve">    </v>
          </cell>
          <cell r="O1264" t="str">
            <v xml:space="preserve">     </v>
          </cell>
          <cell r="P1264" t="str">
            <v xml:space="preserve">    </v>
          </cell>
          <cell r="Q1264" t="str">
            <v xml:space="preserve">     </v>
          </cell>
          <cell r="R1264" t="str">
            <v xml:space="preserve">    </v>
          </cell>
          <cell r="S1264">
            <v>9.08</v>
          </cell>
          <cell r="T1264">
            <v>179</v>
          </cell>
          <cell r="U1264">
            <v>101</v>
          </cell>
          <cell r="V1264">
            <v>1</v>
          </cell>
          <cell r="W1264">
            <v>370</v>
          </cell>
          <cell r="X1264" t="str">
            <v xml:space="preserve">      </v>
          </cell>
          <cell r="Y1264">
            <v>370</v>
          </cell>
          <cell r="Z1264">
            <v>1865</v>
          </cell>
          <cell r="AA1264">
            <v>15.14</v>
          </cell>
          <cell r="AB1264">
            <v>32.630000000000003</v>
          </cell>
        </row>
        <row r="1265">
          <cell r="B1265">
            <v>5470</v>
          </cell>
          <cell r="C1265" t="str">
            <v xml:space="preserve">AUTONOMOS ATA                   </v>
          </cell>
          <cell r="D1265">
            <v>10.9285</v>
          </cell>
          <cell r="E1265" t="str">
            <v xml:space="preserve">     </v>
          </cell>
          <cell r="F1265" t="str">
            <v xml:space="preserve">    </v>
          </cell>
          <cell r="G1265" t="str">
            <v xml:space="preserve">     </v>
          </cell>
          <cell r="H1265" t="str">
            <v xml:space="preserve">    </v>
          </cell>
          <cell r="I1265" t="str">
            <v xml:space="preserve">     </v>
          </cell>
          <cell r="J1265" t="str">
            <v xml:space="preserve">    </v>
          </cell>
          <cell r="K1265" t="str">
            <v xml:space="preserve">     </v>
          </cell>
          <cell r="L1265" t="str">
            <v xml:space="preserve">    </v>
          </cell>
          <cell r="M1265" t="str">
            <v xml:space="preserve">     </v>
          </cell>
          <cell r="N1265" t="str">
            <v xml:space="preserve">    </v>
          </cell>
          <cell r="O1265" t="str">
            <v xml:space="preserve">     </v>
          </cell>
          <cell r="P1265" t="str">
            <v xml:space="preserve">    </v>
          </cell>
          <cell r="Q1265" t="str">
            <v xml:space="preserve">     </v>
          </cell>
          <cell r="R1265" t="str">
            <v xml:space="preserve">    </v>
          </cell>
          <cell r="S1265">
            <v>9.07</v>
          </cell>
          <cell r="T1265">
            <v>182</v>
          </cell>
          <cell r="U1265">
            <v>4388</v>
          </cell>
          <cell r="V1265" t="str">
            <v xml:space="preserve">      </v>
          </cell>
          <cell r="W1265">
            <v>3267</v>
          </cell>
          <cell r="X1265">
            <v>6</v>
          </cell>
          <cell r="Y1265">
            <v>3261</v>
          </cell>
          <cell r="Z1265">
            <v>20404</v>
          </cell>
          <cell r="AA1265">
            <v>11.84</v>
          </cell>
          <cell r="AB1265">
            <v>28.13</v>
          </cell>
        </row>
        <row r="1266">
          <cell r="B1266">
            <v>5441</v>
          </cell>
          <cell r="C1266" t="str">
            <v xml:space="preserve">DEASTERRA PARTNERS              </v>
          </cell>
          <cell r="D1266">
            <v>20.571400000000001</v>
          </cell>
          <cell r="E1266" t="str">
            <v xml:space="preserve">     </v>
          </cell>
          <cell r="F1266" t="str">
            <v xml:space="preserve">    </v>
          </cell>
          <cell r="G1266" t="str">
            <v xml:space="preserve">     </v>
          </cell>
          <cell r="H1266" t="str">
            <v xml:space="preserve">    </v>
          </cell>
          <cell r="I1266" t="str">
            <v xml:space="preserve">     </v>
          </cell>
          <cell r="J1266" t="str">
            <v xml:space="preserve">    </v>
          </cell>
          <cell r="K1266" t="str">
            <v xml:space="preserve">     </v>
          </cell>
          <cell r="L1266" t="str">
            <v xml:space="preserve">    </v>
          </cell>
          <cell r="M1266" t="str">
            <v xml:space="preserve">     </v>
          </cell>
          <cell r="N1266" t="str">
            <v xml:space="preserve">    </v>
          </cell>
          <cell r="O1266" t="str">
            <v xml:space="preserve">     </v>
          </cell>
          <cell r="P1266" t="str">
            <v xml:space="preserve">    </v>
          </cell>
          <cell r="Q1266" t="str">
            <v xml:space="preserve">     </v>
          </cell>
          <cell r="R1266" t="str">
            <v xml:space="preserve">    </v>
          </cell>
          <cell r="S1266">
            <v>8.91</v>
          </cell>
          <cell r="T1266">
            <v>199</v>
          </cell>
          <cell r="U1266">
            <v>166</v>
          </cell>
          <cell r="V1266" t="str">
            <v xml:space="preserve">      </v>
          </cell>
          <cell r="W1266">
            <v>117</v>
          </cell>
          <cell r="X1266">
            <v>1</v>
          </cell>
          <cell r="Y1266">
            <v>116</v>
          </cell>
          <cell r="Z1266">
            <v>3357</v>
          </cell>
          <cell r="AA1266">
            <v>2.31</v>
          </cell>
          <cell r="AB1266">
            <v>10.01</v>
          </cell>
        </row>
        <row r="1267">
          <cell r="B1267">
            <v>5460</v>
          </cell>
          <cell r="C1267" t="str">
            <v xml:space="preserve">AMERIC.TO.ES.Y ATC.S.S.H        </v>
          </cell>
          <cell r="D1267">
            <v>22.0322</v>
          </cell>
          <cell r="E1267" t="str">
            <v xml:space="preserve">     </v>
          </cell>
          <cell r="F1267" t="str">
            <v xml:space="preserve">    </v>
          </cell>
          <cell r="G1267" t="str">
            <v xml:space="preserve">     </v>
          </cell>
          <cell r="H1267" t="str">
            <v xml:space="preserve">    </v>
          </cell>
          <cell r="I1267" t="str">
            <v xml:space="preserve">     </v>
          </cell>
          <cell r="J1267" t="str">
            <v xml:space="preserve">    </v>
          </cell>
          <cell r="K1267" t="str">
            <v xml:space="preserve">     </v>
          </cell>
          <cell r="L1267" t="str">
            <v xml:space="preserve">    </v>
          </cell>
          <cell r="M1267" t="str">
            <v xml:space="preserve">     </v>
          </cell>
          <cell r="N1267" t="str">
            <v xml:space="preserve">    </v>
          </cell>
          <cell r="O1267" t="str">
            <v xml:space="preserve">     </v>
          </cell>
          <cell r="P1267" t="str">
            <v xml:space="preserve">    </v>
          </cell>
          <cell r="Q1267" t="str">
            <v xml:space="preserve">     </v>
          </cell>
          <cell r="R1267" t="str">
            <v xml:space="preserve">    </v>
          </cell>
          <cell r="S1267">
            <v>8.86</v>
          </cell>
          <cell r="T1267">
            <v>205</v>
          </cell>
          <cell r="U1267">
            <v>149</v>
          </cell>
          <cell r="V1267" t="str">
            <v xml:space="preserve">      </v>
          </cell>
          <cell r="W1267">
            <v>137</v>
          </cell>
          <cell r="X1267" t="str">
            <v xml:space="preserve">      </v>
          </cell>
          <cell r="Y1267">
            <v>137</v>
          </cell>
          <cell r="Z1267">
            <v>2309</v>
          </cell>
          <cell r="AA1267">
            <v>4.42</v>
          </cell>
          <cell r="AB1267">
            <v>10.210000000000001</v>
          </cell>
        </row>
        <row r="1268">
          <cell r="B1268">
            <v>5495</v>
          </cell>
          <cell r="C1268" t="str">
            <v xml:space="preserve">PPES CON.ESP.ASO.J.EMPRE        </v>
          </cell>
          <cell r="D1268">
            <v>22.134399999999999</v>
          </cell>
          <cell r="E1268" t="str">
            <v xml:space="preserve">     </v>
          </cell>
          <cell r="F1268" t="str">
            <v xml:space="preserve">    </v>
          </cell>
          <cell r="G1268" t="str">
            <v xml:space="preserve">     </v>
          </cell>
          <cell r="H1268" t="str">
            <v xml:space="preserve">    </v>
          </cell>
          <cell r="I1268" t="str">
            <v xml:space="preserve">     </v>
          </cell>
          <cell r="J1268" t="str">
            <v xml:space="preserve">    </v>
          </cell>
          <cell r="K1268" t="str">
            <v xml:space="preserve">     </v>
          </cell>
          <cell r="L1268" t="str">
            <v xml:space="preserve">    </v>
          </cell>
          <cell r="M1268" t="str">
            <v xml:space="preserve">     </v>
          </cell>
          <cell r="N1268" t="str">
            <v xml:space="preserve">    </v>
          </cell>
          <cell r="O1268" t="str">
            <v xml:space="preserve">     </v>
          </cell>
          <cell r="P1268" t="str">
            <v xml:space="preserve">    </v>
          </cell>
          <cell r="Q1268" t="str">
            <v xml:space="preserve">     </v>
          </cell>
          <cell r="R1268" t="str">
            <v xml:space="preserve">    </v>
          </cell>
          <cell r="S1268">
            <v>8.86</v>
          </cell>
          <cell r="T1268">
            <v>206</v>
          </cell>
          <cell r="U1268">
            <v>30</v>
          </cell>
          <cell r="V1268" t="str">
            <v xml:space="preserve">      </v>
          </cell>
          <cell r="W1268">
            <v>42</v>
          </cell>
          <cell r="X1268" t="str">
            <v xml:space="preserve">      </v>
          </cell>
          <cell r="Y1268">
            <v>42</v>
          </cell>
          <cell r="Z1268">
            <v>157</v>
          </cell>
          <cell r="AA1268">
            <v>9.59</v>
          </cell>
          <cell r="AB1268">
            <v>31.14</v>
          </cell>
        </row>
        <row r="1269">
          <cell r="B1269">
            <v>7899</v>
          </cell>
          <cell r="C1269" t="str">
            <v xml:space="preserve">MCNEIL IBERICA                  </v>
          </cell>
          <cell r="D1269">
            <v>10.9846</v>
          </cell>
          <cell r="E1269" t="str">
            <v xml:space="preserve">     </v>
          </cell>
          <cell r="F1269" t="str">
            <v xml:space="preserve">    </v>
          </cell>
          <cell r="G1269" t="str">
            <v xml:space="preserve">     </v>
          </cell>
          <cell r="H1269" t="str">
            <v xml:space="preserve">    </v>
          </cell>
          <cell r="I1269" t="str">
            <v xml:space="preserve">     </v>
          </cell>
          <cell r="J1269" t="str">
            <v xml:space="preserve">    </v>
          </cell>
          <cell r="K1269" t="str">
            <v xml:space="preserve">     </v>
          </cell>
          <cell r="L1269" t="str">
            <v xml:space="preserve">    </v>
          </cell>
          <cell r="M1269" t="str">
            <v xml:space="preserve">     </v>
          </cell>
          <cell r="N1269" t="str">
            <v xml:space="preserve">    </v>
          </cell>
          <cell r="O1269" t="str">
            <v xml:space="preserve">     </v>
          </cell>
          <cell r="P1269" t="str">
            <v xml:space="preserve">    </v>
          </cell>
          <cell r="Q1269" t="str">
            <v xml:space="preserve">     </v>
          </cell>
          <cell r="R1269" t="str">
            <v xml:space="preserve">    </v>
          </cell>
          <cell r="S1269">
            <v>8.65</v>
          </cell>
          <cell r="T1269">
            <v>237</v>
          </cell>
          <cell r="U1269">
            <v>64</v>
          </cell>
          <cell r="V1269">
            <v>1</v>
          </cell>
          <cell r="W1269">
            <v>6</v>
          </cell>
          <cell r="X1269">
            <v>2</v>
          </cell>
          <cell r="Y1269">
            <v>4</v>
          </cell>
          <cell r="Z1269">
            <v>175</v>
          </cell>
          <cell r="AA1269">
            <v>2.59</v>
          </cell>
          <cell r="AB1269">
            <v>28.41</v>
          </cell>
        </row>
        <row r="1270">
          <cell r="B1270">
            <v>6496</v>
          </cell>
          <cell r="C1270" t="str">
            <v xml:space="preserve">PP JNTLCONSUMER                 </v>
          </cell>
          <cell r="D1270">
            <v>11.0206</v>
          </cell>
          <cell r="E1270" t="str">
            <v xml:space="preserve">     </v>
          </cell>
          <cell r="F1270" t="str">
            <v xml:space="preserve">    </v>
          </cell>
          <cell r="G1270" t="str">
            <v xml:space="preserve">     </v>
          </cell>
          <cell r="H1270" t="str">
            <v xml:space="preserve">    </v>
          </cell>
          <cell r="I1270" t="str">
            <v xml:space="preserve">     </v>
          </cell>
          <cell r="J1270" t="str">
            <v xml:space="preserve">    </v>
          </cell>
          <cell r="K1270" t="str">
            <v xml:space="preserve">     </v>
          </cell>
          <cell r="L1270" t="str">
            <v xml:space="preserve">    </v>
          </cell>
          <cell r="M1270" t="str">
            <v xml:space="preserve">     </v>
          </cell>
          <cell r="N1270" t="str">
            <v xml:space="preserve">    </v>
          </cell>
          <cell r="O1270" t="str">
            <v xml:space="preserve">     </v>
          </cell>
          <cell r="P1270" t="str">
            <v xml:space="preserve">    </v>
          </cell>
          <cell r="Q1270" t="str">
            <v xml:space="preserve">     </v>
          </cell>
          <cell r="R1270" t="str">
            <v xml:space="preserve">    </v>
          </cell>
          <cell r="S1270">
            <v>8.58</v>
          </cell>
          <cell r="T1270">
            <v>252</v>
          </cell>
          <cell r="U1270">
            <v>183</v>
          </cell>
          <cell r="V1270" t="str">
            <v xml:space="preserve">      </v>
          </cell>
          <cell r="W1270">
            <v>54</v>
          </cell>
          <cell r="X1270" t="str">
            <v xml:space="preserve">      </v>
          </cell>
          <cell r="Y1270">
            <v>54</v>
          </cell>
          <cell r="Z1270">
            <v>1532</v>
          </cell>
          <cell r="AA1270">
            <v>2.94</v>
          </cell>
          <cell r="AB1270">
            <v>22.2</v>
          </cell>
        </row>
        <row r="1271">
          <cell r="B1271">
            <v>5467</v>
          </cell>
          <cell r="C1271" t="str">
            <v xml:space="preserve">SIEGFRIED BARBERA               </v>
          </cell>
          <cell r="D1271">
            <v>1.9684999999999999</v>
          </cell>
          <cell r="E1271" t="str">
            <v xml:space="preserve">     </v>
          </cell>
          <cell r="F1271" t="str">
            <v xml:space="preserve">    </v>
          </cell>
          <cell r="G1271" t="str">
            <v xml:space="preserve">     </v>
          </cell>
          <cell r="H1271" t="str">
            <v xml:space="preserve">    </v>
          </cell>
          <cell r="I1271" t="str">
            <v xml:space="preserve">     </v>
          </cell>
          <cell r="J1271" t="str">
            <v xml:space="preserve">    </v>
          </cell>
          <cell r="K1271" t="str">
            <v xml:space="preserve">     </v>
          </cell>
          <cell r="L1271" t="str">
            <v xml:space="preserve">    </v>
          </cell>
          <cell r="M1271" t="str">
            <v xml:space="preserve">     </v>
          </cell>
          <cell r="N1271" t="str">
            <v xml:space="preserve">    </v>
          </cell>
          <cell r="O1271" t="str">
            <v xml:space="preserve">     </v>
          </cell>
          <cell r="P1271" t="str">
            <v xml:space="preserve">    </v>
          </cell>
          <cell r="Q1271" t="str">
            <v xml:space="preserve">     </v>
          </cell>
          <cell r="R1271" t="str">
            <v xml:space="preserve">    </v>
          </cell>
          <cell r="S1271">
            <v>8.5500000000000007</v>
          </cell>
          <cell r="T1271">
            <v>261</v>
          </cell>
          <cell r="U1271">
            <v>432</v>
          </cell>
          <cell r="V1271">
            <v>3</v>
          </cell>
          <cell r="W1271">
            <v>186</v>
          </cell>
          <cell r="X1271">
            <v>31</v>
          </cell>
          <cell r="Y1271">
            <v>155</v>
          </cell>
          <cell r="Z1271">
            <v>5530</v>
          </cell>
          <cell r="AA1271">
            <v>-0.17</v>
          </cell>
          <cell r="AB1271">
            <v>3.75</v>
          </cell>
        </row>
        <row r="1272">
          <cell r="B1272">
            <v>5483</v>
          </cell>
          <cell r="C1272" t="str">
            <v xml:space="preserve">ESTIBADORES CASTELLON           </v>
          </cell>
          <cell r="D1272">
            <v>10.911899999999999</v>
          </cell>
          <cell r="E1272" t="str">
            <v xml:space="preserve">     </v>
          </cell>
          <cell r="F1272" t="str">
            <v xml:space="preserve">    </v>
          </cell>
          <cell r="G1272" t="str">
            <v xml:space="preserve">     </v>
          </cell>
          <cell r="H1272" t="str">
            <v xml:space="preserve">    </v>
          </cell>
          <cell r="I1272" t="str">
            <v xml:space="preserve">     </v>
          </cell>
          <cell r="J1272" t="str">
            <v xml:space="preserve">    </v>
          </cell>
          <cell r="K1272" t="str">
            <v xml:space="preserve">     </v>
          </cell>
          <cell r="L1272" t="str">
            <v xml:space="preserve">    </v>
          </cell>
          <cell r="M1272" t="str">
            <v xml:space="preserve">     </v>
          </cell>
          <cell r="N1272" t="str">
            <v xml:space="preserve">    </v>
          </cell>
          <cell r="O1272" t="str">
            <v xml:space="preserve">     </v>
          </cell>
          <cell r="P1272" t="str">
            <v xml:space="preserve">    </v>
          </cell>
          <cell r="Q1272" t="str">
            <v xml:space="preserve">     </v>
          </cell>
          <cell r="R1272" t="str">
            <v xml:space="preserve">    </v>
          </cell>
          <cell r="S1272">
            <v>8.4700000000000006</v>
          </cell>
          <cell r="T1272">
            <v>297</v>
          </cell>
          <cell r="U1272">
            <v>155</v>
          </cell>
          <cell r="V1272" t="str">
            <v xml:space="preserve">      </v>
          </cell>
          <cell r="W1272" t="str">
            <v xml:space="preserve">      </v>
          </cell>
          <cell r="X1272" t="str">
            <v xml:space="preserve">      </v>
          </cell>
          <cell r="Y1272" t="str">
            <v xml:space="preserve">      </v>
          </cell>
          <cell r="Z1272">
            <v>2131</v>
          </cell>
          <cell r="AA1272">
            <v>1.07</v>
          </cell>
          <cell r="AB1272">
            <v>4.29</v>
          </cell>
        </row>
        <row r="1273">
          <cell r="B1273">
            <v>5445</v>
          </cell>
          <cell r="C1273" t="str">
            <v xml:space="preserve">PARLAMENTO CANARIAS             </v>
          </cell>
          <cell r="D1273">
            <v>4.3019999999999996</v>
          </cell>
          <cell r="E1273" t="str">
            <v xml:space="preserve">     </v>
          </cell>
          <cell r="F1273" t="str">
            <v xml:space="preserve">    </v>
          </cell>
          <cell r="G1273" t="str">
            <v xml:space="preserve">     </v>
          </cell>
          <cell r="H1273" t="str">
            <v xml:space="preserve">    </v>
          </cell>
          <cell r="I1273" t="str">
            <v xml:space="preserve">     </v>
          </cell>
          <cell r="J1273" t="str">
            <v xml:space="preserve">    </v>
          </cell>
          <cell r="K1273" t="str">
            <v xml:space="preserve">     </v>
          </cell>
          <cell r="L1273" t="str">
            <v xml:space="preserve">    </v>
          </cell>
          <cell r="M1273" t="str">
            <v xml:space="preserve">     </v>
          </cell>
          <cell r="N1273" t="str">
            <v xml:space="preserve">    </v>
          </cell>
          <cell r="O1273" t="str">
            <v xml:space="preserve">     </v>
          </cell>
          <cell r="P1273" t="str">
            <v xml:space="preserve">    </v>
          </cell>
          <cell r="Q1273" t="str">
            <v xml:space="preserve">     </v>
          </cell>
          <cell r="R1273" t="str">
            <v xml:space="preserve">    </v>
          </cell>
          <cell r="S1273">
            <v>8.41</v>
          </cell>
          <cell r="T1273">
            <v>309</v>
          </cell>
          <cell r="U1273">
            <v>230</v>
          </cell>
          <cell r="V1273" t="str">
            <v xml:space="preserve">      </v>
          </cell>
          <cell r="W1273">
            <v>118</v>
          </cell>
          <cell r="X1273">
            <v>2</v>
          </cell>
          <cell r="Y1273">
            <v>116</v>
          </cell>
          <cell r="Z1273">
            <v>903</v>
          </cell>
          <cell r="AA1273">
            <v>16.89</v>
          </cell>
          <cell r="AB1273">
            <v>20.04</v>
          </cell>
        </row>
        <row r="1274">
          <cell r="B1274">
            <v>5434</v>
          </cell>
          <cell r="C1274" t="str">
            <v xml:space="preserve">PLEXUS SERV.GENERALES           </v>
          </cell>
          <cell r="D1274">
            <v>11.059699999999999</v>
          </cell>
          <cell r="E1274" t="str">
            <v xml:space="preserve">     </v>
          </cell>
          <cell r="F1274" t="str">
            <v xml:space="preserve">    </v>
          </cell>
          <cell r="G1274" t="str">
            <v xml:space="preserve">     </v>
          </cell>
          <cell r="H1274" t="str">
            <v xml:space="preserve">    </v>
          </cell>
          <cell r="I1274" t="str">
            <v xml:space="preserve">     </v>
          </cell>
          <cell r="J1274" t="str">
            <v xml:space="preserve">    </v>
          </cell>
          <cell r="K1274" t="str">
            <v xml:space="preserve">     </v>
          </cell>
          <cell r="L1274" t="str">
            <v xml:space="preserve">    </v>
          </cell>
          <cell r="M1274" t="str">
            <v xml:space="preserve">     </v>
          </cell>
          <cell r="N1274" t="str">
            <v xml:space="preserve">    </v>
          </cell>
          <cell r="O1274" t="str">
            <v xml:space="preserve">     </v>
          </cell>
          <cell r="P1274" t="str">
            <v xml:space="preserve">    </v>
          </cell>
          <cell r="Q1274" t="str">
            <v xml:space="preserve">     </v>
          </cell>
          <cell r="R1274" t="str">
            <v xml:space="preserve">    </v>
          </cell>
          <cell r="S1274">
            <v>8.3699999999999992</v>
          </cell>
          <cell r="T1274">
            <v>333</v>
          </cell>
          <cell r="U1274">
            <v>14</v>
          </cell>
          <cell r="V1274" t="str">
            <v xml:space="preserve">      </v>
          </cell>
          <cell r="W1274">
            <v>16</v>
          </cell>
          <cell r="X1274" t="str">
            <v xml:space="preserve">      </v>
          </cell>
          <cell r="Y1274">
            <v>16</v>
          </cell>
          <cell r="Z1274">
            <v>77</v>
          </cell>
          <cell r="AA1274">
            <v>0.44</v>
          </cell>
          <cell r="AB1274">
            <v>35.43</v>
          </cell>
        </row>
        <row r="1275">
          <cell r="B1275">
            <v>5458</v>
          </cell>
          <cell r="C1275" t="str">
            <v xml:space="preserve">OPELLA HEALTHCARE SPAIN         </v>
          </cell>
          <cell r="D1275">
            <v>10.152100000000001</v>
          </cell>
          <cell r="E1275" t="str">
            <v xml:space="preserve">     </v>
          </cell>
          <cell r="F1275" t="str">
            <v xml:space="preserve">    </v>
          </cell>
          <cell r="G1275" t="str">
            <v xml:space="preserve">     </v>
          </cell>
          <cell r="H1275" t="str">
            <v xml:space="preserve">    </v>
          </cell>
          <cell r="I1275" t="str">
            <v xml:space="preserve">     </v>
          </cell>
          <cell r="J1275" t="str">
            <v xml:space="preserve">    </v>
          </cell>
          <cell r="K1275" t="str">
            <v xml:space="preserve">     </v>
          </cell>
          <cell r="L1275" t="str">
            <v xml:space="preserve">    </v>
          </cell>
          <cell r="M1275" t="str">
            <v xml:space="preserve">     </v>
          </cell>
          <cell r="N1275" t="str">
            <v xml:space="preserve">    </v>
          </cell>
          <cell r="O1275" t="str">
            <v xml:space="preserve">     </v>
          </cell>
          <cell r="P1275" t="str">
            <v xml:space="preserve">    </v>
          </cell>
          <cell r="Q1275" t="str">
            <v xml:space="preserve">     </v>
          </cell>
          <cell r="R1275" t="str">
            <v xml:space="preserve">    </v>
          </cell>
          <cell r="S1275">
            <v>8.35</v>
          </cell>
          <cell r="T1275">
            <v>339</v>
          </cell>
          <cell r="U1275">
            <v>249</v>
          </cell>
          <cell r="V1275" t="str">
            <v xml:space="preserve">      </v>
          </cell>
          <cell r="W1275">
            <v>196</v>
          </cell>
          <cell r="X1275" t="str">
            <v xml:space="preserve">      </v>
          </cell>
          <cell r="Y1275">
            <v>196</v>
          </cell>
          <cell r="Z1275">
            <v>424</v>
          </cell>
          <cell r="AA1275">
            <v>15.43</v>
          </cell>
          <cell r="AB1275">
            <v>30.28</v>
          </cell>
        </row>
        <row r="1276">
          <cell r="B1276">
            <v>5450</v>
          </cell>
          <cell r="C1276" t="str">
            <v xml:space="preserve">HISDESAT                        </v>
          </cell>
          <cell r="D1276">
            <v>68.594200000000001</v>
          </cell>
          <cell r="E1276" t="str">
            <v xml:space="preserve">     </v>
          </cell>
          <cell r="F1276" t="str">
            <v xml:space="preserve">    </v>
          </cell>
          <cell r="G1276" t="str">
            <v xml:space="preserve">     </v>
          </cell>
          <cell r="H1276" t="str">
            <v xml:space="preserve">    </v>
          </cell>
          <cell r="I1276" t="str">
            <v xml:space="preserve">     </v>
          </cell>
          <cell r="J1276" t="str">
            <v xml:space="preserve">    </v>
          </cell>
          <cell r="K1276" t="str">
            <v xml:space="preserve">     </v>
          </cell>
          <cell r="L1276" t="str">
            <v xml:space="preserve">    </v>
          </cell>
          <cell r="M1276" t="str">
            <v xml:space="preserve">     </v>
          </cell>
          <cell r="N1276" t="str">
            <v xml:space="preserve">    </v>
          </cell>
          <cell r="O1276" t="str">
            <v xml:space="preserve">     </v>
          </cell>
          <cell r="P1276" t="str">
            <v xml:space="preserve">    </v>
          </cell>
          <cell r="Q1276" t="str">
            <v xml:space="preserve">     </v>
          </cell>
          <cell r="R1276" t="str">
            <v xml:space="preserve">    </v>
          </cell>
          <cell r="S1276">
            <v>8.27</v>
          </cell>
          <cell r="T1276">
            <v>363</v>
          </cell>
          <cell r="U1276">
            <v>86</v>
          </cell>
          <cell r="V1276" t="str">
            <v xml:space="preserve">      </v>
          </cell>
          <cell r="W1276" t="str">
            <v xml:space="preserve">      </v>
          </cell>
          <cell r="X1276" t="str">
            <v xml:space="preserve">      </v>
          </cell>
          <cell r="Y1276" t="str">
            <v xml:space="preserve">      </v>
          </cell>
          <cell r="Z1276">
            <v>523</v>
          </cell>
          <cell r="AA1276">
            <v>0.2</v>
          </cell>
          <cell r="AB1276">
            <v>3.89</v>
          </cell>
        </row>
        <row r="1277">
          <cell r="B1277">
            <v>5462</v>
          </cell>
          <cell r="C1277" t="str">
            <v xml:space="preserve">PSN PLAN EMPRESA 100            </v>
          </cell>
          <cell r="D1277">
            <v>11.125500000000001</v>
          </cell>
          <cell r="E1277" t="str">
            <v xml:space="preserve">     </v>
          </cell>
          <cell r="F1277" t="str">
            <v xml:space="preserve">    </v>
          </cell>
          <cell r="G1277" t="str">
            <v xml:space="preserve">     </v>
          </cell>
          <cell r="H1277" t="str">
            <v xml:space="preserve">    </v>
          </cell>
          <cell r="I1277" t="str">
            <v xml:space="preserve">     </v>
          </cell>
          <cell r="J1277" t="str">
            <v xml:space="preserve">    </v>
          </cell>
          <cell r="K1277" t="str">
            <v xml:space="preserve">     </v>
          </cell>
          <cell r="L1277" t="str">
            <v xml:space="preserve">    </v>
          </cell>
          <cell r="M1277" t="str">
            <v xml:space="preserve">     </v>
          </cell>
          <cell r="N1277" t="str">
            <v xml:space="preserve">    </v>
          </cell>
          <cell r="O1277" t="str">
            <v xml:space="preserve">     </v>
          </cell>
          <cell r="P1277" t="str">
            <v xml:space="preserve">    </v>
          </cell>
          <cell r="Q1277" t="str">
            <v xml:space="preserve">     </v>
          </cell>
          <cell r="R1277" t="str">
            <v xml:space="preserve">    </v>
          </cell>
          <cell r="S1277">
            <v>8.26</v>
          </cell>
          <cell r="T1277">
            <v>369</v>
          </cell>
          <cell r="U1277">
            <v>296</v>
          </cell>
          <cell r="V1277">
            <v>1</v>
          </cell>
          <cell r="W1277">
            <v>105</v>
          </cell>
          <cell r="X1277">
            <v>20</v>
          </cell>
          <cell r="Y1277">
            <v>85</v>
          </cell>
          <cell r="Z1277">
            <v>2573</v>
          </cell>
          <cell r="AA1277">
            <v>0.95</v>
          </cell>
          <cell r="AB1277">
            <v>6.4</v>
          </cell>
        </row>
        <row r="1278">
          <cell r="B1278">
            <v>5478</v>
          </cell>
          <cell r="C1278" t="str">
            <v xml:space="preserve">FARMACIAS COFARES               </v>
          </cell>
          <cell r="D1278">
            <v>68.588200000000001</v>
          </cell>
          <cell r="E1278" t="str">
            <v xml:space="preserve">     </v>
          </cell>
          <cell r="F1278" t="str">
            <v xml:space="preserve">    </v>
          </cell>
          <cell r="G1278" t="str">
            <v xml:space="preserve">     </v>
          </cell>
          <cell r="H1278" t="str">
            <v xml:space="preserve">    </v>
          </cell>
          <cell r="I1278" t="str">
            <v xml:space="preserve">     </v>
          </cell>
          <cell r="J1278" t="str">
            <v xml:space="preserve">    </v>
          </cell>
          <cell r="K1278" t="str">
            <v xml:space="preserve">     </v>
          </cell>
          <cell r="L1278" t="str">
            <v xml:space="preserve">    </v>
          </cell>
          <cell r="M1278" t="str">
            <v xml:space="preserve">     </v>
          </cell>
          <cell r="N1278" t="str">
            <v xml:space="preserve">    </v>
          </cell>
          <cell r="O1278" t="str">
            <v xml:space="preserve">     </v>
          </cell>
          <cell r="P1278" t="str">
            <v xml:space="preserve">    </v>
          </cell>
          <cell r="Q1278" t="str">
            <v xml:space="preserve">     </v>
          </cell>
          <cell r="R1278" t="str">
            <v xml:space="preserve">    </v>
          </cell>
          <cell r="S1278">
            <v>8.26</v>
          </cell>
          <cell r="T1278">
            <v>370</v>
          </cell>
          <cell r="U1278">
            <v>139</v>
          </cell>
          <cell r="V1278" t="str">
            <v xml:space="preserve">      </v>
          </cell>
          <cell r="W1278">
            <v>65</v>
          </cell>
          <cell r="X1278" t="str">
            <v xml:space="preserve">      </v>
          </cell>
          <cell r="Y1278">
            <v>65</v>
          </cell>
          <cell r="Z1278">
            <v>267</v>
          </cell>
          <cell r="AA1278">
            <v>-19.48</v>
          </cell>
          <cell r="AB1278">
            <v>-16.54</v>
          </cell>
        </row>
        <row r="1279">
          <cell r="B1279">
            <v>6428</v>
          </cell>
          <cell r="C1279" t="str">
            <v xml:space="preserve">PLAN 03120                      </v>
          </cell>
          <cell r="D1279">
            <v>10.010199999999999</v>
          </cell>
          <cell r="E1279" t="str">
            <v xml:space="preserve">     </v>
          </cell>
          <cell r="F1279" t="str">
            <v xml:space="preserve">    </v>
          </cell>
          <cell r="G1279" t="str">
            <v xml:space="preserve">     </v>
          </cell>
          <cell r="H1279" t="str">
            <v xml:space="preserve">    </v>
          </cell>
          <cell r="I1279" t="str">
            <v xml:space="preserve">     </v>
          </cell>
          <cell r="J1279" t="str">
            <v xml:space="preserve">    </v>
          </cell>
          <cell r="K1279" t="str">
            <v xml:space="preserve">     </v>
          </cell>
          <cell r="L1279" t="str">
            <v xml:space="preserve">    </v>
          </cell>
          <cell r="M1279" t="str">
            <v xml:space="preserve">     </v>
          </cell>
          <cell r="N1279" t="str">
            <v xml:space="preserve">    </v>
          </cell>
          <cell r="O1279" t="str">
            <v xml:space="preserve">     </v>
          </cell>
          <cell r="P1279" t="str">
            <v xml:space="preserve">    </v>
          </cell>
          <cell r="Q1279" t="str">
            <v xml:space="preserve">     </v>
          </cell>
          <cell r="R1279" t="str">
            <v xml:space="preserve">    </v>
          </cell>
          <cell r="S1279">
            <v>8.24</v>
          </cell>
          <cell r="T1279">
            <v>376</v>
          </cell>
          <cell r="U1279" t="str">
            <v xml:space="preserve">      </v>
          </cell>
          <cell r="V1279" t="str">
            <v xml:space="preserve">      </v>
          </cell>
          <cell r="W1279">
            <v>491</v>
          </cell>
          <cell r="X1279">
            <v>9</v>
          </cell>
          <cell r="Y1279">
            <v>482</v>
          </cell>
          <cell r="Z1279">
            <v>3657</v>
          </cell>
          <cell r="AA1279">
            <v>23.71</v>
          </cell>
          <cell r="AB1279">
            <v>36.68</v>
          </cell>
        </row>
        <row r="1280">
          <cell r="B1280">
            <v>5454</v>
          </cell>
          <cell r="C1280" t="str">
            <v xml:space="preserve">AGFA OFFSET BV                  </v>
          </cell>
          <cell r="D1280">
            <v>1.8159000000000001</v>
          </cell>
          <cell r="E1280" t="str">
            <v xml:space="preserve">     </v>
          </cell>
          <cell r="F1280" t="str">
            <v xml:space="preserve">    </v>
          </cell>
          <cell r="G1280" t="str">
            <v xml:space="preserve">     </v>
          </cell>
          <cell r="H1280" t="str">
            <v xml:space="preserve">    </v>
          </cell>
          <cell r="I1280" t="str">
            <v xml:space="preserve">     </v>
          </cell>
          <cell r="J1280" t="str">
            <v xml:space="preserve">    </v>
          </cell>
          <cell r="K1280" t="str">
            <v xml:space="preserve">     </v>
          </cell>
          <cell r="L1280" t="str">
            <v xml:space="preserve">    </v>
          </cell>
          <cell r="M1280" t="str">
            <v xml:space="preserve">     </v>
          </cell>
          <cell r="N1280" t="str">
            <v xml:space="preserve">    </v>
          </cell>
          <cell r="O1280" t="str">
            <v xml:space="preserve">     </v>
          </cell>
          <cell r="P1280" t="str">
            <v xml:space="preserve">    </v>
          </cell>
          <cell r="Q1280" t="str">
            <v xml:space="preserve">     </v>
          </cell>
          <cell r="R1280" t="str">
            <v xml:space="preserve">    </v>
          </cell>
          <cell r="S1280">
            <v>7.73</v>
          </cell>
          <cell r="T1280">
            <v>521</v>
          </cell>
          <cell r="U1280">
            <v>24</v>
          </cell>
          <cell r="V1280" t="str">
            <v xml:space="preserve">      </v>
          </cell>
          <cell r="W1280">
            <v>29</v>
          </cell>
          <cell r="X1280" t="str">
            <v xml:space="preserve">      </v>
          </cell>
          <cell r="Y1280">
            <v>29</v>
          </cell>
          <cell r="Z1280">
            <v>122</v>
          </cell>
          <cell r="AA1280">
            <v>15.32</v>
          </cell>
          <cell r="AB1280">
            <v>36.549999999999997</v>
          </cell>
        </row>
        <row r="1281">
          <cell r="B1281">
            <v>5435</v>
          </cell>
          <cell r="C1281" t="str">
            <v xml:space="preserve">REPSOL SERV.RENOVABLES          </v>
          </cell>
          <cell r="D1281">
            <v>1.0329999999999999</v>
          </cell>
          <cell r="E1281" t="str">
            <v xml:space="preserve">     </v>
          </cell>
          <cell r="F1281" t="str">
            <v xml:space="preserve">    </v>
          </cell>
          <cell r="G1281" t="str">
            <v xml:space="preserve">     </v>
          </cell>
          <cell r="H1281" t="str">
            <v xml:space="preserve">    </v>
          </cell>
          <cell r="I1281" t="str">
            <v xml:space="preserve">     </v>
          </cell>
          <cell r="J1281" t="str">
            <v xml:space="preserve">    </v>
          </cell>
          <cell r="K1281" t="str">
            <v xml:space="preserve">     </v>
          </cell>
          <cell r="L1281" t="str">
            <v xml:space="preserve">    </v>
          </cell>
          <cell r="M1281" t="str">
            <v xml:space="preserve">     </v>
          </cell>
          <cell r="N1281" t="str">
            <v xml:space="preserve">    </v>
          </cell>
          <cell r="O1281" t="str">
            <v xml:space="preserve">     </v>
          </cell>
          <cell r="P1281" t="str">
            <v xml:space="preserve">    </v>
          </cell>
          <cell r="Q1281" t="str">
            <v xml:space="preserve">     </v>
          </cell>
          <cell r="R1281" t="str">
            <v xml:space="preserve">    </v>
          </cell>
          <cell r="S1281">
            <v>7.63</v>
          </cell>
          <cell r="T1281">
            <v>575</v>
          </cell>
          <cell r="U1281">
            <v>258</v>
          </cell>
          <cell r="V1281" t="str">
            <v xml:space="preserve">      </v>
          </cell>
          <cell r="W1281">
            <v>221</v>
          </cell>
          <cell r="X1281" t="str">
            <v xml:space="preserve">      </v>
          </cell>
          <cell r="Y1281">
            <v>221</v>
          </cell>
          <cell r="Z1281">
            <v>1262</v>
          </cell>
          <cell r="AA1281">
            <v>13.6</v>
          </cell>
          <cell r="AB1281">
            <v>25.93</v>
          </cell>
        </row>
        <row r="1282">
          <cell r="B1282">
            <v>5436</v>
          </cell>
          <cell r="C1282" t="str">
            <v xml:space="preserve">PLAN 3121                       </v>
          </cell>
          <cell r="D1282">
            <v>10.202</v>
          </cell>
          <cell r="E1282" t="str">
            <v xml:space="preserve">     </v>
          </cell>
          <cell r="F1282" t="str">
            <v xml:space="preserve">    </v>
          </cell>
          <cell r="G1282" t="str">
            <v xml:space="preserve">     </v>
          </cell>
          <cell r="H1282" t="str">
            <v xml:space="preserve">    </v>
          </cell>
          <cell r="I1282" t="str">
            <v xml:space="preserve">     </v>
          </cell>
          <cell r="J1282" t="str">
            <v xml:space="preserve">    </v>
          </cell>
          <cell r="K1282" t="str">
            <v xml:space="preserve">     </v>
          </cell>
          <cell r="L1282" t="str">
            <v xml:space="preserve">    </v>
          </cell>
          <cell r="M1282" t="str">
            <v xml:space="preserve">     </v>
          </cell>
          <cell r="N1282" t="str">
            <v xml:space="preserve">    </v>
          </cell>
          <cell r="O1282" t="str">
            <v xml:space="preserve">     </v>
          </cell>
          <cell r="P1282" t="str">
            <v xml:space="preserve">    </v>
          </cell>
          <cell r="Q1282" t="str">
            <v xml:space="preserve">     </v>
          </cell>
          <cell r="R1282" t="str">
            <v xml:space="preserve">    </v>
          </cell>
          <cell r="S1282">
            <v>7.53</v>
          </cell>
          <cell r="T1282">
            <v>649</v>
          </cell>
          <cell r="U1282" t="str">
            <v xml:space="preserve">      </v>
          </cell>
          <cell r="V1282" t="str">
            <v xml:space="preserve">      </v>
          </cell>
          <cell r="W1282">
            <v>47</v>
          </cell>
          <cell r="X1282" t="str">
            <v xml:space="preserve">      </v>
          </cell>
          <cell r="Y1282">
            <v>47</v>
          </cell>
          <cell r="Z1282">
            <v>329</v>
          </cell>
          <cell r="AA1282">
            <v>10.43</v>
          </cell>
          <cell r="AB1282">
            <v>20.54</v>
          </cell>
        </row>
        <row r="1283">
          <cell r="B1283">
            <v>5487</v>
          </cell>
          <cell r="C1283" t="str">
            <v xml:space="preserve">BLUEVIA FIBRA SL                </v>
          </cell>
          <cell r="D1283">
            <v>30.236699999999999</v>
          </cell>
          <cell r="E1283" t="str">
            <v xml:space="preserve">     </v>
          </cell>
          <cell r="F1283" t="str">
            <v xml:space="preserve">    </v>
          </cell>
          <cell r="G1283" t="str">
            <v xml:space="preserve">     </v>
          </cell>
          <cell r="H1283" t="str">
            <v xml:space="preserve">    </v>
          </cell>
          <cell r="I1283" t="str">
            <v xml:space="preserve">     </v>
          </cell>
          <cell r="J1283" t="str">
            <v xml:space="preserve">    </v>
          </cell>
          <cell r="K1283" t="str">
            <v xml:space="preserve">     </v>
          </cell>
          <cell r="L1283" t="str">
            <v xml:space="preserve">    </v>
          </cell>
          <cell r="M1283" t="str">
            <v xml:space="preserve">     </v>
          </cell>
          <cell r="N1283" t="str">
            <v xml:space="preserve">    </v>
          </cell>
          <cell r="O1283" t="str">
            <v xml:space="preserve">     </v>
          </cell>
          <cell r="P1283" t="str">
            <v xml:space="preserve">    </v>
          </cell>
          <cell r="Q1283" t="str">
            <v xml:space="preserve">     </v>
          </cell>
          <cell r="R1283" t="str">
            <v xml:space="preserve">    </v>
          </cell>
          <cell r="S1283">
            <v>7.41</v>
          </cell>
          <cell r="T1283">
            <v>705</v>
          </cell>
          <cell r="U1283">
            <v>39</v>
          </cell>
          <cell r="V1283" t="str">
            <v xml:space="preserve">      </v>
          </cell>
          <cell r="W1283">
            <v>79</v>
          </cell>
          <cell r="X1283" t="str">
            <v xml:space="preserve">      </v>
          </cell>
          <cell r="Y1283">
            <v>79</v>
          </cell>
          <cell r="Z1283">
            <v>294</v>
          </cell>
          <cell r="AA1283">
            <v>21.12</v>
          </cell>
          <cell r="AB1283">
            <v>42.75</v>
          </cell>
        </row>
        <row r="1284">
          <cell r="B1284">
            <v>5423</v>
          </cell>
          <cell r="C1284" t="str">
            <v xml:space="preserve">TELEFONICA HISPANOAMERICA       </v>
          </cell>
          <cell r="D1284">
            <v>29.972999999999999</v>
          </cell>
          <cell r="E1284" t="str">
            <v xml:space="preserve">     </v>
          </cell>
          <cell r="F1284" t="str">
            <v xml:space="preserve">    </v>
          </cell>
          <cell r="G1284" t="str">
            <v xml:space="preserve">     </v>
          </cell>
          <cell r="H1284" t="str">
            <v xml:space="preserve">    </v>
          </cell>
          <cell r="I1284" t="str">
            <v xml:space="preserve">     </v>
          </cell>
          <cell r="J1284" t="str">
            <v xml:space="preserve">    </v>
          </cell>
          <cell r="K1284" t="str">
            <v xml:space="preserve">     </v>
          </cell>
          <cell r="L1284" t="str">
            <v xml:space="preserve">    </v>
          </cell>
          <cell r="M1284" t="str">
            <v xml:space="preserve">     </v>
          </cell>
          <cell r="N1284" t="str">
            <v xml:space="preserve">    </v>
          </cell>
          <cell r="O1284" t="str">
            <v xml:space="preserve">     </v>
          </cell>
          <cell r="P1284" t="str">
            <v xml:space="preserve">    </v>
          </cell>
          <cell r="Q1284" t="str">
            <v xml:space="preserve">     </v>
          </cell>
          <cell r="R1284" t="str">
            <v xml:space="preserve">    </v>
          </cell>
          <cell r="S1284">
            <v>7.37</v>
          </cell>
          <cell r="T1284">
            <v>729</v>
          </cell>
          <cell r="U1284">
            <v>79</v>
          </cell>
          <cell r="V1284" t="str">
            <v xml:space="preserve">      </v>
          </cell>
          <cell r="W1284">
            <v>181</v>
          </cell>
          <cell r="X1284" t="str">
            <v xml:space="preserve">      </v>
          </cell>
          <cell r="Y1284">
            <v>181</v>
          </cell>
          <cell r="Z1284">
            <v>1278</v>
          </cell>
          <cell r="AA1284">
            <v>10.31</v>
          </cell>
          <cell r="AB1284">
            <v>21.02</v>
          </cell>
        </row>
        <row r="1285">
          <cell r="B1285">
            <v>6566</v>
          </cell>
          <cell r="C1285" t="str">
            <v xml:space="preserve">CACEIS BANK                     </v>
          </cell>
          <cell r="D1285">
            <v>2.3065000000000002</v>
          </cell>
          <cell r="E1285" t="str">
            <v xml:space="preserve">     </v>
          </cell>
          <cell r="F1285" t="str">
            <v xml:space="preserve">    </v>
          </cell>
          <cell r="G1285" t="str">
            <v xml:space="preserve">     </v>
          </cell>
          <cell r="H1285" t="str">
            <v xml:space="preserve">    </v>
          </cell>
          <cell r="I1285" t="str">
            <v xml:space="preserve">     </v>
          </cell>
          <cell r="J1285" t="str">
            <v xml:space="preserve">    </v>
          </cell>
          <cell r="K1285" t="str">
            <v xml:space="preserve">     </v>
          </cell>
          <cell r="L1285" t="str">
            <v xml:space="preserve">    </v>
          </cell>
          <cell r="M1285" t="str">
            <v xml:space="preserve">     </v>
          </cell>
          <cell r="N1285" t="str">
            <v xml:space="preserve">    </v>
          </cell>
          <cell r="O1285" t="str">
            <v xml:space="preserve">     </v>
          </cell>
          <cell r="P1285" t="str">
            <v xml:space="preserve">    </v>
          </cell>
          <cell r="Q1285" t="str">
            <v xml:space="preserve">     </v>
          </cell>
          <cell r="R1285" t="str">
            <v xml:space="preserve">    </v>
          </cell>
          <cell r="S1285">
            <v>7.07</v>
          </cell>
          <cell r="T1285">
            <v>847</v>
          </cell>
          <cell r="U1285">
            <v>185</v>
          </cell>
          <cell r="V1285" t="str">
            <v xml:space="preserve">      </v>
          </cell>
          <cell r="W1285">
            <v>160</v>
          </cell>
          <cell r="X1285" t="str">
            <v xml:space="preserve">      </v>
          </cell>
          <cell r="Y1285">
            <v>160</v>
          </cell>
          <cell r="Z1285">
            <v>928</v>
          </cell>
          <cell r="AA1285">
            <v>3.3</v>
          </cell>
          <cell r="AB1285">
            <v>9.77</v>
          </cell>
        </row>
        <row r="1286">
          <cell r="B1286">
            <v>6596</v>
          </cell>
          <cell r="C1286" t="str">
            <v xml:space="preserve">JOHNSON &amp; JOHNSON               </v>
          </cell>
          <cell r="D1286">
            <v>1.6702999999999999</v>
          </cell>
          <cell r="E1286" t="str">
            <v xml:space="preserve">     </v>
          </cell>
          <cell r="F1286" t="str">
            <v xml:space="preserve">    </v>
          </cell>
          <cell r="G1286" t="str">
            <v xml:space="preserve">     </v>
          </cell>
          <cell r="H1286" t="str">
            <v xml:space="preserve">    </v>
          </cell>
          <cell r="I1286" t="str">
            <v xml:space="preserve">     </v>
          </cell>
          <cell r="J1286" t="str">
            <v xml:space="preserve">    </v>
          </cell>
          <cell r="K1286" t="str">
            <v xml:space="preserve">     </v>
          </cell>
          <cell r="L1286" t="str">
            <v xml:space="preserve">    </v>
          </cell>
          <cell r="M1286" t="str">
            <v xml:space="preserve">     </v>
          </cell>
          <cell r="N1286" t="str">
            <v xml:space="preserve">    </v>
          </cell>
          <cell r="O1286" t="str">
            <v xml:space="preserve">     </v>
          </cell>
          <cell r="P1286" t="str">
            <v xml:space="preserve">    </v>
          </cell>
          <cell r="Q1286" t="str">
            <v xml:space="preserve">     </v>
          </cell>
          <cell r="R1286" t="str">
            <v xml:space="preserve">    </v>
          </cell>
          <cell r="S1286">
            <v>7.07</v>
          </cell>
          <cell r="T1286">
            <v>851</v>
          </cell>
          <cell r="U1286">
            <v>530</v>
          </cell>
          <cell r="V1286">
            <v>3</v>
          </cell>
          <cell r="W1286">
            <v>122</v>
          </cell>
          <cell r="X1286">
            <v>5</v>
          </cell>
          <cell r="Y1286">
            <v>117</v>
          </cell>
          <cell r="Z1286">
            <v>2512</v>
          </cell>
          <cell r="AA1286">
            <v>0.9</v>
          </cell>
          <cell r="AB1286">
            <v>21.17</v>
          </cell>
        </row>
        <row r="1287">
          <cell r="B1287">
            <v>5501</v>
          </cell>
          <cell r="C1287" t="str">
            <v xml:space="preserve">PPES PLANFINE                   </v>
          </cell>
          <cell r="D1287">
            <v>107.2585</v>
          </cell>
          <cell r="E1287" t="str">
            <v xml:space="preserve">     </v>
          </cell>
          <cell r="F1287" t="str">
            <v xml:space="preserve">    </v>
          </cell>
          <cell r="G1287" t="str">
            <v xml:space="preserve">     </v>
          </cell>
          <cell r="H1287" t="str">
            <v xml:space="preserve">    </v>
          </cell>
          <cell r="I1287" t="str">
            <v xml:space="preserve">     </v>
          </cell>
          <cell r="J1287" t="str">
            <v xml:space="preserve">    </v>
          </cell>
          <cell r="K1287" t="str">
            <v xml:space="preserve">     </v>
          </cell>
          <cell r="L1287" t="str">
            <v xml:space="preserve">    </v>
          </cell>
          <cell r="M1287" t="str">
            <v xml:space="preserve">     </v>
          </cell>
          <cell r="N1287" t="str">
            <v xml:space="preserve">    </v>
          </cell>
          <cell r="O1287" t="str">
            <v xml:space="preserve">     </v>
          </cell>
          <cell r="P1287" t="str">
            <v xml:space="preserve">    </v>
          </cell>
          <cell r="Q1287" t="str">
            <v xml:space="preserve">     </v>
          </cell>
          <cell r="R1287" t="str">
            <v xml:space="preserve">    </v>
          </cell>
          <cell r="S1287">
            <v>7.04</v>
          </cell>
          <cell r="T1287">
            <v>860</v>
          </cell>
          <cell r="U1287">
            <v>581</v>
          </cell>
          <cell r="V1287" t="str">
            <v xml:space="preserve">      </v>
          </cell>
          <cell r="W1287">
            <v>159</v>
          </cell>
          <cell r="X1287" t="str">
            <v xml:space="preserve">      </v>
          </cell>
          <cell r="Y1287">
            <v>159</v>
          </cell>
          <cell r="Z1287">
            <v>6568</v>
          </cell>
          <cell r="AA1287">
            <v>9.39</v>
          </cell>
          <cell r="AB1287">
            <v>27.53</v>
          </cell>
        </row>
        <row r="1288">
          <cell r="B1288">
            <v>5432</v>
          </cell>
          <cell r="C1288" t="str">
            <v xml:space="preserve">PPPC G.BAKER HUGHES             </v>
          </cell>
          <cell r="D1288">
            <v>1.5512999999999999</v>
          </cell>
          <cell r="E1288" t="str">
            <v xml:space="preserve">     </v>
          </cell>
          <cell r="F1288" t="str">
            <v xml:space="preserve">    </v>
          </cell>
          <cell r="G1288" t="str">
            <v xml:space="preserve">     </v>
          </cell>
          <cell r="H1288" t="str">
            <v xml:space="preserve">    </v>
          </cell>
          <cell r="I1288" t="str">
            <v xml:space="preserve">     </v>
          </cell>
          <cell r="J1288" t="str">
            <v xml:space="preserve">    </v>
          </cell>
          <cell r="K1288" t="str">
            <v xml:space="preserve">     </v>
          </cell>
          <cell r="L1288" t="str">
            <v xml:space="preserve">    </v>
          </cell>
          <cell r="M1288" t="str">
            <v xml:space="preserve">     </v>
          </cell>
          <cell r="N1288" t="str">
            <v xml:space="preserve">    </v>
          </cell>
          <cell r="O1288" t="str">
            <v xml:space="preserve">     </v>
          </cell>
          <cell r="P1288" t="str">
            <v xml:space="preserve">    </v>
          </cell>
          <cell r="Q1288" t="str">
            <v xml:space="preserve">     </v>
          </cell>
          <cell r="R1288" t="str">
            <v xml:space="preserve">    </v>
          </cell>
          <cell r="S1288">
            <v>6.88</v>
          </cell>
          <cell r="T1288">
            <v>924</v>
          </cell>
          <cell r="U1288">
            <v>43</v>
          </cell>
          <cell r="V1288" t="str">
            <v xml:space="preserve">      </v>
          </cell>
          <cell r="W1288">
            <v>94</v>
          </cell>
          <cell r="X1288" t="str">
            <v xml:space="preserve">      </v>
          </cell>
          <cell r="Y1288">
            <v>94</v>
          </cell>
          <cell r="Z1288">
            <v>1295</v>
          </cell>
          <cell r="AA1288">
            <v>5.05</v>
          </cell>
          <cell r="AB1288">
            <v>9.84</v>
          </cell>
        </row>
        <row r="1289">
          <cell r="B1289">
            <v>5187</v>
          </cell>
          <cell r="C1289" t="str">
            <v xml:space="preserve">AMUNDI IBERIA                   </v>
          </cell>
          <cell r="D1289">
            <v>10.959099999999999</v>
          </cell>
          <cell r="E1289" t="str">
            <v xml:space="preserve">     </v>
          </cell>
          <cell r="F1289" t="str">
            <v xml:space="preserve">    </v>
          </cell>
          <cell r="G1289" t="str">
            <v xml:space="preserve">     </v>
          </cell>
          <cell r="H1289" t="str">
            <v xml:space="preserve">    </v>
          </cell>
          <cell r="I1289" t="str">
            <v xml:space="preserve">     </v>
          </cell>
          <cell r="J1289" t="str">
            <v xml:space="preserve">    </v>
          </cell>
          <cell r="K1289" t="str">
            <v xml:space="preserve">     </v>
          </cell>
          <cell r="L1289" t="str">
            <v xml:space="preserve">    </v>
          </cell>
          <cell r="M1289" t="str">
            <v xml:space="preserve">     </v>
          </cell>
          <cell r="N1289" t="str">
            <v xml:space="preserve">    </v>
          </cell>
          <cell r="O1289" t="str">
            <v xml:space="preserve">     </v>
          </cell>
          <cell r="P1289" t="str">
            <v xml:space="preserve">    </v>
          </cell>
          <cell r="Q1289" t="str">
            <v xml:space="preserve">     </v>
          </cell>
          <cell r="R1289" t="str">
            <v xml:space="preserve">    </v>
          </cell>
          <cell r="S1289">
            <v>6.86</v>
          </cell>
          <cell r="T1289">
            <v>927</v>
          </cell>
          <cell r="U1289">
            <v>50</v>
          </cell>
          <cell r="V1289" t="str">
            <v xml:space="preserve">      </v>
          </cell>
          <cell r="W1289">
            <v>9</v>
          </cell>
          <cell r="X1289" t="str">
            <v xml:space="preserve">      </v>
          </cell>
          <cell r="Y1289">
            <v>9</v>
          </cell>
          <cell r="Z1289">
            <v>217</v>
          </cell>
          <cell r="AA1289">
            <v>4.4800000000000004</v>
          </cell>
          <cell r="AB1289">
            <v>5.1100000000000003</v>
          </cell>
        </row>
        <row r="1290">
          <cell r="B1290">
            <v>6595</v>
          </cell>
          <cell r="C1290" t="str">
            <v xml:space="preserve">JANSEEN-CILAG                   </v>
          </cell>
          <cell r="D1290">
            <v>1.6756</v>
          </cell>
          <cell r="E1290" t="str">
            <v xml:space="preserve">     </v>
          </cell>
          <cell r="F1290" t="str">
            <v xml:space="preserve">    </v>
          </cell>
          <cell r="G1290" t="str">
            <v xml:space="preserve">     </v>
          </cell>
          <cell r="H1290" t="str">
            <v xml:space="preserve">    </v>
          </cell>
          <cell r="I1290" t="str">
            <v xml:space="preserve">     </v>
          </cell>
          <cell r="J1290" t="str">
            <v xml:space="preserve">    </v>
          </cell>
          <cell r="K1290" t="str">
            <v xml:space="preserve">     </v>
          </cell>
          <cell r="L1290" t="str">
            <v xml:space="preserve">    </v>
          </cell>
          <cell r="M1290" t="str">
            <v xml:space="preserve">     </v>
          </cell>
          <cell r="N1290" t="str">
            <v xml:space="preserve">    </v>
          </cell>
          <cell r="O1290" t="str">
            <v xml:space="preserve">     </v>
          </cell>
          <cell r="P1290" t="str">
            <v xml:space="preserve">    </v>
          </cell>
          <cell r="Q1290" t="str">
            <v xml:space="preserve">     </v>
          </cell>
          <cell r="R1290" t="str">
            <v xml:space="preserve">    </v>
          </cell>
          <cell r="S1290">
            <v>6.73</v>
          </cell>
          <cell r="T1290">
            <v>955</v>
          </cell>
          <cell r="U1290">
            <v>963</v>
          </cell>
          <cell r="V1290">
            <v>1</v>
          </cell>
          <cell r="W1290">
            <v>238</v>
          </cell>
          <cell r="X1290">
            <v>1</v>
          </cell>
          <cell r="Y1290">
            <v>237</v>
          </cell>
          <cell r="Z1290">
            <v>7725</v>
          </cell>
          <cell r="AA1290">
            <v>-1.1200000000000001</v>
          </cell>
          <cell r="AB1290">
            <v>18.27</v>
          </cell>
        </row>
        <row r="1291">
          <cell r="B1291">
            <v>5446</v>
          </cell>
          <cell r="C1291" t="str">
            <v xml:space="preserve">CISMA CEMENTOS DE ESPAñA        </v>
          </cell>
          <cell r="D1291">
            <v>1.8563000000000001</v>
          </cell>
          <cell r="E1291" t="str">
            <v xml:space="preserve">     </v>
          </cell>
          <cell r="F1291" t="str">
            <v xml:space="preserve">    </v>
          </cell>
          <cell r="G1291" t="str">
            <v xml:space="preserve">     </v>
          </cell>
          <cell r="H1291" t="str">
            <v xml:space="preserve">    </v>
          </cell>
          <cell r="I1291" t="str">
            <v xml:space="preserve">     </v>
          </cell>
          <cell r="J1291" t="str">
            <v xml:space="preserve">    </v>
          </cell>
          <cell r="K1291" t="str">
            <v xml:space="preserve">     </v>
          </cell>
          <cell r="L1291" t="str">
            <v xml:space="preserve">    </v>
          </cell>
          <cell r="M1291" t="str">
            <v xml:space="preserve">     </v>
          </cell>
          <cell r="N1291" t="str">
            <v xml:space="preserve">    </v>
          </cell>
          <cell r="O1291" t="str">
            <v xml:space="preserve">     </v>
          </cell>
          <cell r="P1291" t="str">
            <v xml:space="preserve">    </v>
          </cell>
          <cell r="Q1291" t="str">
            <v xml:space="preserve">     </v>
          </cell>
          <cell r="R1291" t="str">
            <v xml:space="preserve">    </v>
          </cell>
          <cell r="S1291">
            <v>6.57</v>
          </cell>
          <cell r="T1291">
            <v>987</v>
          </cell>
          <cell r="U1291">
            <v>122</v>
          </cell>
          <cell r="V1291" t="str">
            <v xml:space="preserve">      </v>
          </cell>
          <cell r="W1291">
            <v>107</v>
          </cell>
          <cell r="X1291" t="str">
            <v xml:space="preserve">      </v>
          </cell>
          <cell r="Y1291">
            <v>107</v>
          </cell>
          <cell r="Z1291">
            <v>3125</v>
          </cell>
          <cell r="AA1291">
            <v>2.76</v>
          </cell>
          <cell r="AB1291">
            <v>6.64</v>
          </cell>
        </row>
        <row r="1292">
          <cell r="B1292">
            <v>5507</v>
          </cell>
          <cell r="C1292" t="str">
            <v xml:space="preserve">PPES SAN.AUTONOMOS RFM          </v>
          </cell>
          <cell r="D1292">
            <v>107.28830000000001</v>
          </cell>
          <cell r="E1292" t="str">
            <v xml:space="preserve">     </v>
          </cell>
          <cell r="F1292" t="str">
            <v xml:space="preserve">    </v>
          </cell>
          <cell r="G1292" t="str">
            <v xml:space="preserve">     </v>
          </cell>
          <cell r="H1292" t="str">
            <v xml:space="preserve">    </v>
          </cell>
          <cell r="I1292" t="str">
            <v xml:space="preserve">     </v>
          </cell>
          <cell r="J1292" t="str">
            <v xml:space="preserve">    </v>
          </cell>
          <cell r="K1292" t="str">
            <v xml:space="preserve">     </v>
          </cell>
          <cell r="L1292" t="str">
            <v xml:space="preserve">    </v>
          </cell>
          <cell r="M1292" t="str">
            <v xml:space="preserve">     </v>
          </cell>
          <cell r="N1292" t="str">
            <v xml:space="preserve">    </v>
          </cell>
          <cell r="O1292" t="str">
            <v xml:space="preserve">     </v>
          </cell>
          <cell r="P1292" t="str">
            <v xml:space="preserve">    </v>
          </cell>
          <cell r="Q1292" t="str">
            <v xml:space="preserve">     </v>
          </cell>
          <cell r="R1292" t="str">
            <v xml:space="preserve">    </v>
          </cell>
          <cell r="S1292">
            <v>6.54</v>
          </cell>
          <cell r="T1292">
            <v>996</v>
          </cell>
          <cell r="U1292">
            <v>983</v>
          </cell>
          <cell r="V1292" t="str">
            <v xml:space="preserve">      </v>
          </cell>
          <cell r="W1292">
            <v>238</v>
          </cell>
          <cell r="X1292">
            <v>1</v>
          </cell>
          <cell r="Y1292">
            <v>237</v>
          </cell>
          <cell r="Z1292">
            <v>4270</v>
          </cell>
          <cell r="AA1292">
            <v>9.33</v>
          </cell>
          <cell r="AB1292">
            <v>21.05</v>
          </cell>
        </row>
        <row r="1293">
          <cell r="B1293">
            <v>7468</v>
          </cell>
          <cell r="C1293" t="str">
            <v xml:space="preserve">IBERDROLA 3                     </v>
          </cell>
          <cell r="D1293">
            <v>10.248900000000001</v>
          </cell>
          <cell r="E1293" t="str">
            <v xml:space="preserve">     </v>
          </cell>
          <cell r="F1293" t="str">
            <v xml:space="preserve">    </v>
          </cell>
          <cell r="G1293" t="str">
            <v xml:space="preserve">     </v>
          </cell>
          <cell r="H1293" t="str">
            <v xml:space="preserve">    </v>
          </cell>
          <cell r="I1293" t="str">
            <v xml:space="preserve">     </v>
          </cell>
          <cell r="J1293" t="str">
            <v xml:space="preserve">    </v>
          </cell>
          <cell r="K1293" t="str">
            <v xml:space="preserve">     </v>
          </cell>
          <cell r="L1293" t="str">
            <v xml:space="preserve">    </v>
          </cell>
          <cell r="M1293" t="str">
            <v xml:space="preserve">     </v>
          </cell>
          <cell r="N1293" t="str">
            <v xml:space="preserve">    </v>
          </cell>
          <cell r="O1293" t="str">
            <v xml:space="preserve">     </v>
          </cell>
          <cell r="P1293" t="str">
            <v xml:space="preserve">    </v>
          </cell>
          <cell r="Q1293" t="str">
            <v xml:space="preserve">     </v>
          </cell>
          <cell r="R1293" t="str">
            <v xml:space="preserve">    </v>
          </cell>
          <cell r="S1293">
            <v>6.17</v>
          </cell>
          <cell r="T1293">
            <v>1085</v>
          </cell>
          <cell r="U1293">
            <v>222</v>
          </cell>
          <cell r="V1293">
            <v>4019</v>
          </cell>
          <cell r="W1293">
            <v>1</v>
          </cell>
          <cell r="X1293">
            <v>20671</v>
          </cell>
          <cell r="Y1293">
            <v>-20670</v>
          </cell>
          <cell r="Z1293">
            <v>432952</v>
          </cell>
          <cell r="AA1293">
            <v>-1.07</v>
          </cell>
          <cell r="AB1293">
            <v>-1.08</v>
          </cell>
        </row>
        <row r="1294">
          <cell r="B1294">
            <v>5455</v>
          </cell>
          <cell r="C1294" t="str">
            <v xml:space="preserve">FONDOMUTUA E.P.CONJUNTA         </v>
          </cell>
          <cell r="D1294">
            <v>10.199</v>
          </cell>
          <cell r="E1294" t="str">
            <v xml:space="preserve">     </v>
          </cell>
          <cell r="F1294" t="str">
            <v xml:space="preserve">    </v>
          </cell>
          <cell r="G1294" t="str">
            <v xml:space="preserve">     </v>
          </cell>
          <cell r="H1294" t="str">
            <v xml:space="preserve">    </v>
          </cell>
          <cell r="I1294" t="str">
            <v xml:space="preserve">     </v>
          </cell>
          <cell r="J1294" t="str">
            <v xml:space="preserve">    </v>
          </cell>
          <cell r="K1294" t="str">
            <v xml:space="preserve">     </v>
          </cell>
          <cell r="L1294" t="str">
            <v xml:space="preserve">    </v>
          </cell>
          <cell r="M1294" t="str">
            <v xml:space="preserve">     </v>
          </cell>
          <cell r="N1294" t="str">
            <v xml:space="preserve">    </v>
          </cell>
          <cell r="O1294" t="str">
            <v xml:space="preserve">     </v>
          </cell>
          <cell r="P1294" t="str">
            <v xml:space="preserve">    </v>
          </cell>
          <cell r="Q1294" t="str">
            <v xml:space="preserve">     </v>
          </cell>
          <cell r="R1294" t="str">
            <v xml:space="preserve">    </v>
          </cell>
          <cell r="S1294">
            <v>5.93</v>
          </cell>
          <cell r="T1294">
            <v>1116</v>
          </cell>
          <cell r="U1294">
            <v>196</v>
          </cell>
          <cell r="V1294" t="str">
            <v xml:space="preserve">      </v>
          </cell>
          <cell r="W1294">
            <v>39</v>
          </cell>
          <cell r="X1294" t="str">
            <v xml:space="preserve">      </v>
          </cell>
          <cell r="Y1294">
            <v>39</v>
          </cell>
          <cell r="Z1294">
            <v>643</v>
          </cell>
          <cell r="AA1294">
            <v>5.6</v>
          </cell>
          <cell r="AB1294">
            <v>17.89</v>
          </cell>
        </row>
        <row r="1295">
          <cell r="B1295">
            <v>5468</v>
          </cell>
          <cell r="C1295" t="str">
            <v xml:space="preserve">EMPLEADOS BANCA MARCH           </v>
          </cell>
          <cell r="D1295">
            <v>10.7181</v>
          </cell>
          <cell r="E1295" t="str">
            <v xml:space="preserve">     </v>
          </cell>
          <cell r="F1295" t="str">
            <v xml:space="preserve">    </v>
          </cell>
          <cell r="G1295" t="str">
            <v xml:space="preserve">     </v>
          </cell>
          <cell r="H1295" t="str">
            <v xml:space="preserve">    </v>
          </cell>
          <cell r="I1295" t="str">
            <v xml:space="preserve">     </v>
          </cell>
          <cell r="J1295" t="str">
            <v xml:space="preserve">    </v>
          </cell>
          <cell r="K1295" t="str">
            <v xml:space="preserve">     </v>
          </cell>
          <cell r="L1295" t="str">
            <v xml:space="preserve">    </v>
          </cell>
          <cell r="M1295" t="str">
            <v xml:space="preserve">     </v>
          </cell>
          <cell r="N1295" t="str">
            <v xml:space="preserve">    </v>
          </cell>
          <cell r="O1295" t="str">
            <v xml:space="preserve">     </v>
          </cell>
          <cell r="P1295" t="str">
            <v xml:space="preserve">    </v>
          </cell>
          <cell r="Q1295" t="str">
            <v xml:space="preserve">     </v>
          </cell>
          <cell r="R1295" t="str">
            <v xml:space="preserve">    </v>
          </cell>
          <cell r="S1295">
            <v>5.61</v>
          </cell>
          <cell r="T1295">
            <v>1170</v>
          </cell>
          <cell r="U1295">
            <v>69</v>
          </cell>
          <cell r="V1295" t="str">
            <v xml:space="preserve">      </v>
          </cell>
          <cell r="W1295">
            <v>78</v>
          </cell>
          <cell r="X1295" t="str">
            <v xml:space="preserve">      </v>
          </cell>
          <cell r="Y1295">
            <v>78</v>
          </cell>
          <cell r="Z1295">
            <v>610</v>
          </cell>
          <cell r="AA1295">
            <v>9.1300000000000008</v>
          </cell>
          <cell r="AB1295">
            <v>25.34</v>
          </cell>
        </row>
        <row r="1296">
          <cell r="B1296">
            <v>6439</v>
          </cell>
          <cell r="C1296" t="str">
            <v xml:space="preserve">MAPFRE TU FUTURO                </v>
          </cell>
          <cell r="D1296">
            <v>6.3605</v>
          </cell>
          <cell r="E1296" t="str">
            <v xml:space="preserve">     </v>
          </cell>
          <cell r="F1296" t="str">
            <v xml:space="preserve">    </v>
          </cell>
          <cell r="G1296" t="str">
            <v xml:space="preserve">     </v>
          </cell>
          <cell r="H1296" t="str">
            <v xml:space="preserve">    </v>
          </cell>
          <cell r="I1296" t="str">
            <v xml:space="preserve">     </v>
          </cell>
          <cell r="J1296" t="str">
            <v xml:space="preserve">    </v>
          </cell>
          <cell r="K1296" t="str">
            <v xml:space="preserve">     </v>
          </cell>
          <cell r="L1296" t="str">
            <v xml:space="preserve">    </v>
          </cell>
          <cell r="M1296" t="str">
            <v xml:space="preserve">     </v>
          </cell>
          <cell r="N1296" t="str">
            <v xml:space="preserve">    </v>
          </cell>
          <cell r="O1296" t="str">
            <v xml:space="preserve">     </v>
          </cell>
          <cell r="P1296" t="str">
            <v xml:space="preserve">    </v>
          </cell>
          <cell r="Q1296" t="str">
            <v xml:space="preserve">     </v>
          </cell>
          <cell r="R1296" t="str">
            <v xml:space="preserve">    </v>
          </cell>
          <cell r="S1296">
            <v>5.44</v>
          </cell>
          <cell r="T1296">
            <v>1187</v>
          </cell>
          <cell r="U1296">
            <v>555</v>
          </cell>
          <cell r="V1296">
            <v>6</v>
          </cell>
          <cell r="W1296">
            <v>182</v>
          </cell>
          <cell r="X1296">
            <v>24</v>
          </cell>
          <cell r="Y1296">
            <v>158</v>
          </cell>
          <cell r="Z1296">
            <v>1704</v>
          </cell>
          <cell r="AA1296">
            <v>-77.22</v>
          </cell>
          <cell r="AB1296">
            <v>-76.25</v>
          </cell>
        </row>
        <row r="1297">
          <cell r="B1297">
            <v>5493</v>
          </cell>
          <cell r="C1297" t="str">
            <v xml:space="preserve">AUTCAT FUTUR AUTONOMS           </v>
          </cell>
          <cell r="D1297">
            <v>10.532999999999999</v>
          </cell>
          <cell r="E1297" t="str">
            <v xml:space="preserve">     </v>
          </cell>
          <cell r="F1297" t="str">
            <v xml:space="preserve">    </v>
          </cell>
          <cell r="G1297" t="str">
            <v xml:space="preserve">     </v>
          </cell>
          <cell r="H1297" t="str">
            <v xml:space="preserve">    </v>
          </cell>
          <cell r="I1297" t="str">
            <v xml:space="preserve">     </v>
          </cell>
          <cell r="J1297" t="str">
            <v xml:space="preserve">    </v>
          </cell>
          <cell r="K1297" t="str">
            <v xml:space="preserve">     </v>
          </cell>
          <cell r="L1297" t="str">
            <v xml:space="preserve">    </v>
          </cell>
          <cell r="M1297" t="str">
            <v xml:space="preserve">     </v>
          </cell>
          <cell r="N1297" t="str">
            <v xml:space="preserve">    </v>
          </cell>
          <cell r="O1297" t="str">
            <v xml:space="preserve">     </v>
          </cell>
          <cell r="P1297" t="str">
            <v xml:space="preserve">    </v>
          </cell>
          <cell r="Q1297" t="str">
            <v xml:space="preserve">     </v>
          </cell>
          <cell r="R1297" t="str">
            <v xml:space="preserve">    </v>
          </cell>
          <cell r="S1297">
            <v>5.12</v>
          </cell>
          <cell r="T1297">
            <v>1210</v>
          </cell>
          <cell r="U1297">
            <v>233</v>
          </cell>
          <cell r="V1297" t="str">
            <v xml:space="preserve">      </v>
          </cell>
          <cell r="W1297">
            <v>166</v>
          </cell>
          <cell r="X1297" t="str">
            <v xml:space="preserve">      </v>
          </cell>
          <cell r="Y1297">
            <v>166</v>
          </cell>
          <cell r="Z1297">
            <v>799</v>
          </cell>
          <cell r="AA1297">
            <v>31.27</v>
          </cell>
          <cell r="AB1297">
            <v>67.239999999999995</v>
          </cell>
        </row>
        <row r="1298">
          <cell r="B1298">
            <v>5453</v>
          </cell>
          <cell r="C1298" t="str">
            <v xml:space="preserve">GENERALI PYME                   </v>
          </cell>
          <cell r="D1298">
            <v>10.2385</v>
          </cell>
          <cell r="E1298" t="str">
            <v xml:space="preserve">     </v>
          </cell>
          <cell r="F1298" t="str">
            <v xml:space="preserve">    </v>
          </cell>
          <cell r="G1298" t="str">
            <v xml:space="preserve">     </v>
          </cell>
          <cell r="H1298" t="str">
            <v xml:space="preserve">    </v>
          </cell>
          <cell r="I1298" t="str">
            <v xml:space="preserve">     </v>
          </cell>
          <cell r="J1298" t="str">
            <v xml:space="preserve">    </v>
          </cell>
          <cell r="K1298" t="str">
            <v xml:space="preserve">     </v>
          </cell>
          <cell r="L1298" t="str">
            <v xml:space="preserve">    </v>
          </cell>
          <cell r="M1298" t="str">
            <v xml:space="preserve">     </v>
          </cell>
          <cell r="N1298" t="str">
            <v xml:space="preserve">    </v>
          </cell>
          <cell r="O1298" t="str">
            <v xml:space="preserve">     </v>
          </cell>
          <cell r="P1298" t="str">
            <v xml:space="preserve">    </v>
          </cell>
          <cell r="Q1298" t="str">
            <v xml:space="preserve">     </v>
          </cell>
          <cell r="R1298" t="str">
            <v xml:space="preserve">    </v>
          </cell>
          <cell r="S1298">
            <v>5.01</v>
          </cell>
          <cell r="T1298">
            <v>1218</v>
          </cell>
          <cell r="U1298">
            <v>72</v>
          </cell>
          <cell r="V1298" t="str">
            <v xml:space="preserve">      </v>
          </cell>
          <cell r="W1298">
            <v>107</v>
          </cell>
          <cell r="X1298" t="str">
            <v xml:space="preserve">      </v>
          </cell>
          <cell r="Y1298">
            <v>107</v>
          </cell>
          <cell r="Z1298">
            <v>465</v>
          </cell>
          <cell r="AA1298">
            <v>5.7</v>
          </cell>
          <cell r="AB1298">
            <v>11.37</v>
          </cell>
        </row>
        <row r="1299">
          <cell r="B1299">
            <v>5438</v>
          </cell>
          <cell r="C1299" t="str">
            <v xml:space="preserve">GRUPO INTERNACO                 </v>
          </cell>
          <cell r="D1299">
            <v>9.8173999999999992</v>
          </cell>
          <cell r="E1299" t="str">
            <v xml:space="preserve">     </v>
          </cell>
          <cell r="F1299" t="str">
            <v xml:space="preserve">    </v>
          </cell>
          <cell r="G1299" t="str">
            <v xml:space="preserve">     </v>
          </cell>
          <cell r="H1299" t="str">
            <v xml:space="preserve">    </v>
          </cell>
          <cell r="I1299" t="str">
            <v xml:space="preserve">     </v>
          </cell>
          <cell r="J1299" t="str">
            <v xml:space="preserve">    </v>
          </cell>
          <cell r="K1299" t="str">
            <v xml:space="preserve">     </v>
          </cell>
          <cell r="L1299" t="str">
            <v xml:space="preserve">    </v>
          </cell>
          <cell r="M1299" t="str">
            <v xml:space="preserve">     </v>
          </cell>
          <cell r="N1299" t="str">
            <v xml:space="preserve">    </v>
          </cell>
          <cell r="O1299" t="str">
            <v xml:space="preserve">     </v>
          </cell>
          <cell r="P1299" t="str">
            <v xml:space="preserve">    </v>
          </cell>
          <cell r="Q1299" t="str">
            <v xml:space="preserve">     </v>
          </cell>
          <cell r="R1299" t="str">
            <v xml:space="preserve">    </v>
          </cell>
          <cell r="S1299">
            <v>4.87</v>
          </cell>
          <cell r="T1299">
            <v>1224</v>
          </cell>
          <cell r="U1299">
            <v>204</v>
          </cell>
          <cell r="V1299">
            <v>1</v>
          </cell>
          <cell r="W1299">
            <v>2</v>
          </cell>
          <cell r="X1299">
            <v>1</v>
          </cell>
          <cell r="Y1299">
            <v>1</v>
          </cell>
          <cell r="Z1299">
            <v>332</v>
          </cell>
          <cell r="AA1299">
            <v>0.83</v>
          </cell>
          <cell r="AB1299">
            <v>2.0099999999999998</v>
          </cell>
        </row>
        <row r="1300">
          <cell r="B1300">
            <v>5474</v>
          </cell>
          <cell r="C1300" t="str">
            <v xml:space="preserve">MAPFRE TU FUTURO III-2          </v>
          </cell>
          <cell r="D1300">
            <v>6.3006000000000002</v>
          </cell>
          <cell r="E1300" t="str">
            <v xml:space="preserve">     </v>
          </cell>
          <cell r="F1300" t="str">
            <v xml:space="preserve">    </v>
          </cell>
          <cell r="G1300" t="str">
            <v xml:space="preserve">     </v>
          </cell>
          <cell r="H1300" t="str">
            <v xml:space="preserve">    </v>
          </cell>
          <cell r="I1300" t="str">
            <v xml:space="preserve">     </v>
          </cell>
          <cell r="J1300" t="str">
            <v xml:space="preserve">    </v>
          </cell>
          <cell r="K1300" t="str">
            <v xml:space="preserve">     </v>
          </cell>
          <cell r="L1300" t="str">
            <v xml:space="preserve">    </v>
          </cell>
          <cell r="M1300" t="str">
            <v xml:space="preserve">     </v>
          </cell>
          <cell r="N1300" t="str">
            <v xml:space="preserve">    </v>
          </cell>
          <cell r="O1300" t="str">
            <v xml:space="preserve">     </v>
          </cell>
          <cell r="P1300" t="str">
            <v xml:space="preserve">    </v>
          </cell>
          <cell r="Q1300" t="str">
            <v xml:space="preserve">     </v>
          </cell>
          <cell r="R1300" t="str">
            <v xml:space="preserve">    </v>
          </cell>
          <cell r="S1300">
            <v>4.3499999999999996</v>
          </cell>
          <cell r="T1300">
            <v>1237</v>
          </cell>
          <cell r="U1300">
            <v>1178</v>
          </cell>
          <cell r="V1300" t="str">
            <v xml:space="preserve">      </v>
          </cell>
          <cell r="W1300">
            <v>168</v>
          </cell>
          <cell r="X1300" t="str">
            <v xml:space="preserve">      </v>
          </cell>
          <cell r="Y1300">
            <v>168</v>
          </cell>
          <cell r="Z1300">
            <v>3623</v>
          </cell>
          <cell r="AA1300">
            <v>4015.9</v>
          </cell>
          <cell r="AB1300">
            <v>13408</v>
          </cell>
        </row>
        <row r="1301">
          <cell r="B1301">
            <v>5473</v>
          </cell>
          <cell r="C1301" t="str">
            <v xml:space="preserve">MAPFRE TU FUTURO II-2           </v>
          </cell>
          <cell r="D1301">
            <v>6.2816999999999998</v>
          </cell>
          <cell r="E1301" t="str">
            <v xml:space="preserve">     </v>
          </cell>
          <cell r="F1301" t="str">
            <v xml:space="preserve">    </v>
          </cell>
          <cell r="G1301" t="str">
            <v xml:space="preserve">     </v>
          </cell>
          <cell r="H1301" t="str">
            <v xml:space="preserve">    </v>
          </cell>
          <cell r="I1301" t="str">
            <v xml:space="preserve">     </v>
          </cell>
          <cell r="J1301" t="str">
            <v xml:space="preserve">    </v>
          </cell>
          <cell r="K1301" t="str">
            <v xml:space="preserve">     </v>
          </cell>
          <cell r="L1301" t="str">
            <v xml:space="preserve">    </v>
          </cell>
          <cell r="M1301" t="str">
            <v xml:space="preserve">     </v>
          </cell>
          <cell r="N1301" t="str">
            <v xml:space="preserve">    </v>
          </cell>
          <cell r="O1301" t="str">
            <v xml:space="preserve">     </v>
          </cell>
          <cell r="P1301" t="str">
            <v xml:space="preserve">    </v>
          </cell>
          <cell r="Q1301" t="str">
            <v xml:space="preserve">     </v>
          </cell>
          <cell r="R1301" t="str">
            <v xml:space="preserve">    </v>
          </cell>
          <cell r="S1301">
            <v>4.32</v>
          </cell>
          <cell r="T1301">
            <v>1238</v>
          </cell>
          <cell r="U1301">
            <v>1063</v>
          </cell>
          <cell r="V1301">
            <v>1</v>
          </cell>
          <cell r="W1301">
            <v>126</v>
          </cell>
          <cell r="X1301" t="str">
            <v xml:space="preserve">      </v>
          </cell>
          <cell r="Y1301">
            <v>126</v>
          </cell>
          <cell r="Z1301">
            <v>2133</v>
          </cell>
          <cell r="AA1301">
            <v>3235.1</v>
          </cell>
          <cell r="AB1301">
            <v>6865.2</v>
          </cell>
        </row>
        <row r="1302">
          <cell r="B1302">
            <v>6765</v>
          </cell>
          <cell r="C1302" t="str">
            <v xml:space="preserve">GALILEO ESPAñA                  </v>
          </cell>
          <cell r="D1302">
            <v>8.8126999999999995</v>
          </cell>
          <cell r="E1302" t="str">
            <v xml:space="preserve">     </v>
          </cell>
          <cell r="F1302" t="str">
            <v xml:space="preserve">    </v>
          </cell>
          <cell r="G1302" t="str">
            <v xml:space="preserve">     </v>
          </cell>
          <cell r="H1302" t="str">
            <v xml:space="preserve">    </v>
          </cell>
          <cell r="I1302" t="str">
            <v xml:space="preserve">     </v>
          </cell>
          <cell r="J1302" t="str">
            <v xml:space="preserve">    </v>
          </cell>
          <cell r="K1302" t="str">
            <v xml:space="preserve">     </v>
          </cell>
          <cell r="L1302" t="str">
            <v xml:space="preserve">    </v>
          </cell>
          <cell r="M1302" t="str">
            <v xml:space="preserve">     </v>
          </cell>
          <cell r="N1302" t="str">
            <v xml:space="preserve">    </v>
          </cell>
          <cell r="O1302" t="str">
            <v xml:space="preserve">     </v>
          </cell>
          <cell r="P1302" t="str">
            <v xml:space="preserve">    </v>
          </cell>
          <cell r="Q1302" t="str">
            <v xml:space="preserve">     </v>
          </cell>
          <cell r="R1302" t="str">
            <v xml:space="preserve">    </v>
          </cell>
          <cell r="S1302">
            <v>3.91</v>
          </cell>
          <cell r="T1302">
            <v>1242</v>
          </cell>
          <cell r="U1302">
            <v>228</v>
          </cell>
          <cell r="V1302">
            <v>1</v>
          </cell>
          <cell r="W1302">
            <v>81</v>
          </cell>
          <cell r="X1302" t="str">
            <v xml:space="preserve">      </v>
          </cell>
          <cell r="Y1302">
            <v>81</v>
          </cell>
          <cell r="Z1302">
            <v>1018</v>
          </cell>
          <cell r="AA1302">
            <v>11.64</v>
          </cell>
          <cell r="AB1302">
            <v>17.670000000000002</v>
          </cell>
        </row>
        <row r="1303">
          <cell r="B1303">
            <v>6485</v>
          </cell>
          <cell r="C1303" t="str">
            <v xml:space="preserve">CASER EVOLUCION                 </v>
          </cell>
          <cell r="D1303">
            <v>10.623699999999999</v>
          </cell>
          <cell r="E1303" t="str">
            <v xml:space="preserve">     </v>
          </cell>
          <cell r="F1303" t="str">
            <v xml:space="preserve">    </v>
          </cell>
          <cell r="G1303" t="str">
            <v xml:space="preserve">     </v>
          </cell>
          <cell r="H1303" t="str">
            <v xml:space="preserve">    </v>
          </cell>
          <cell r="I1303" t="str">
            <v xml:space="preserve">     </v>
          </cell>
          <cell r="J1303" t="str">
            <v xml:space="preserve">    </v>
          </cell>
          <cell r="K1303" t="str">
            <v xml:space="preserve">     </v>
          </cell>
          <cell r="L1303" t="str">
            <v xml:space="preserve">    </v>
          </cell>
          <cell r="M1303" t="str">
            <v xml:space="preserve">     </v>
          </cell>
          <cell r="N1303" t="str">
            <v xml:space="preserve">    </v>
          </cell>
          <cell r="O1303" t="str">
            <v xml:space="preserve">     </v>
          </cell>
          <cell r="P1303" t="str">
            <v xml:space="preserve">    </v>
          </cell>
          <cell r="Q1303" t="str">
            <v xml:space="preserve">     </v>
          </cell>
          <cell r="R1303" t="str">
            <v xml:space="preserve">    </v>
          </cell>
          <cell r="S1303">
            <v>3.89</v>
          </cell>
          <cell r="T1303">
            <v>1243</v>
          </cell>
          <cell r="U1303">
            <v>67</v>
          </cell>
          <cell r="V1303" t="str">
            <v xml:space="preserve">      </v>
          </cell>
          <cell r="W1303">
            <v>26</v>
          </cell>
          <cell r="X1303" t="str">
            <v xml:space="preserve">      </v>
          </cell>
          <cell r="Y1303">
            <v>26</v>
          </cell>
          <cell r="Z1303">
            <v>65</v>
          </cell>
          <cell r="AA1303">
            <v>52.32</v>
          </cell>
          <cell r="AB1303">
            <v>90.87</v>
          </cell>
        </row>
        <row r="1304">
          <cell r="B1304">
            <v>6468</v>
          </cell>
          <cell r="C1304" t="str">
            <v xml:space="preserve">IBERDROLA 1                     </v>
          </cell>
          <cell r="D1304">
            <v>9.9577000000000009</v>
          </cell>
          <cell r="E1304" t="str">
            <v xml:space="preserve">     </v>
          </cell>
          <cell r="F1304" t="str">
            <v xml:space="preserve">    </v>
          </cell>
          <cell r="G1304" t="str">
            <v xml:space="preserve">     </v>
          </cell>
          <cell r="H1304" t="str">
            <v xml:space="preserve">    </v>
          </cell>
          <cell r="I1304" t="str">
            <v xml:space="preserve">     </v>
          </cell>
          <cell r="J1304" t="str">
            <v xml:space="preserve">    </v>
          </cell>
          <cell r="K1304" t="str">
            <v xml:space="preserve">     </v>
          </cell>
          <cell r="L1304" t="str">
            <v xml:space="preserve">    </v>
          </cell>
          <cell r="M1304" t="str">
            <v xml:space="preserve">     </v>
          </cell>
          <cell r="N1304" t="str">
            <v xml:space="preserve">    </v>
          </cell>
          <cell r="O1304" t="str">
            <v xml:space="preserve">     </v>
          </cell>
          <cell r="P1304" t="str">
            <v xml:space="preserve">    </v>
          </cell>
          <cell r="Q1304" t="str">
            <v xml:space="preserve">     </v>
          </cell>
          <cell r="R1304" t="str">
            <v xml:space="preserve">    </v>
          </cell>
          <cell r="S1304">
            <v>3.85</v>
          </cell>
          <cell r="T1304">
            <v>1244</v>
          </cell>
          <cell r="U1304">
            <v>9863</v>
          </cell>
          <cell r="V1304">
            <v>15</v>
          </cell>
          <cell r="W1304">
            <v>10577</v>
          </cell>
          <cell r="X1304" t="str">
            <v xml:space="preserve">      </v>
          </cell>
          <cell r="Y1304">
            <v>10577</v>
          </cell>
          <cell r="Z1304">
            <v>306164</v>
          </cell>
          <cell r="AA1304">
            <v>-0.55000000000000004</v>
          </cell>
          <cell r="AB1304">
            <v>-3.12</v>
          </cell>
        </row>
        <row r="1305">
          <cell r="B1305">
            <v>5489</v>
          </cell>
          <cell r="C1305" t="str">
            <v xml:space="preserve">INDEXA EMPLEO AUTONOMOS         </v>
          </cell>
          <cell r="D1305">
            <v>10.3546</v>
          </cell>
          <cell r="E1305" t="str">
            <v xml:space="preserve">     </v>
          </cell>
          <cell r="F1305" t="str">
            <v xml:space="preserve">    </v>
          </cell>
          <cell r="G1305" t="str">
            <v xml:space="preserve">     </v>
          </cell>
          <cell r="H1305" t="str">
            <v xml:space="preserve">    </v>
          </cell>
          <cell r="I1305" t="str">
            <v xml:space="preserve">     </v>
          </cell>
          <cell r="J1305" t="str">
            <v xml:space="preserve">    </v>
          </cell>
          <cell r="K1305" t="str">
            <v xml:space="preserve">     </v>
          </cell>
          <cell r="L1305" t="str">
            <v xml:space="preserve">    </v>
          </cell>
          <cell r="M1305" t="str">
            <v xml:space="preserve">     </v>
          </cell>
          <cell r="N1305" t="str">
            <v xml:space="preserve">    </v>
          </cell>
          <cell r="O1305" t="str">
            <v xml:space="preserve">     </v>
          </cell>
          <cell r="P1305" t="str">
            <v xml:space="preserve">    </v>
          </cell>
          <cell r="Q1305" t="str">
            <v xml:space="preserve">     </v>
          </cell>
          <cell r="R1305" t="str">
            <v xml:space="preserve">    </v>
          </cell>
          <cell r="S1305">
            <v>1.53</v>
          </cell>
          <cell r="T1305">
            <v>1246</v>
          </cell>
          <cell r="U1305">
            <v>1910</v>
          </cell>
          <cell r="V1305" t="str">
            <v xml:space="preserve">      </v>
          </cell>
          <cell r="W1305">
            <v>761</v>
          </cell>
          <cell r="X1305" t="str">
            <v xml:space="preserve">      </v>
          </cell>
          <cell r="Y1305">
            <v>761</v>
          </cell>
          <cell r="Z1305">
            <v>3522</v>
          </cell>
          <cell r="AA1305">
            <v>16.149999999999999</v>
          </cell>
          <cell r="AB1305">
            <v>35.770000000000003</v>
          </cell>
        </row>
        <row r="1306">
          <cell r="B1306"/>
          <cell r="C1306" t="str">
            <v xml:space="preserve">Rentabilidad Media Anual        </v>
          </cell>
          <cell r="D1306" t="str">
            <v xml:space="preserve">          </v>
          </cell>
          <cell r="E1306">
            <v>2.81</v>
          </cell>
          <cell r="F1306">
            <v>141</v>
          </cell>
          <cell r="G1306">
            <v>2.71</v>
          </cell>
          <cell r="H1306">
            <v>178</v>
          </cell>
          <cell r="I1306">
            <v>2.95</v>
          </cell>
          <cell r="J1306">
            <v>552</v>
          </cell>
          <cell r="K1306">
            <v>3.02</v>
          </cell>
          <cell r="L1306">
            <v>950</v>
          </cell>
          <cell r="M1306">
            <v>2.0299999999999998</v>
          </cell>
          <cell r="N1306">
            <v>1032</v>
          </cell>
          <cell r="O1306">
            <v>1.99</v>
          </cell>
          <cell r="P1306">
            <v>1144</v>
          </cell>
          <cell r="Q1306">
            <v>1.1200000000000001</v>
          </cell>
          <cell r="R1306">
            <v>1188</v>
          </cell>
          <cell r="S1306">
            <v>7.89</v>
          </cell>
          <cell r="T1306">
            <v>1250</v>
          </cell>
          <cell r="U1306">
            <v>2612783</v>
          </cell>
          <cell r="V1306">
            <v>141764</v>
          </cell>
          <cell r="W1306"/>
          <cell r="X1306"/>
          <cell r="Y1306"/>
          <cell r="Z1306">
            <v>36959650</v>
          </cell>
          <cell r="AA1306"/>
          <cell r="AB1306"/>
        </row>
        <row r="1307">
          <cell r="B1307"/>
          <cell r="C1307" t="str">
            <v xml:space="preserve">Rentab.Media Anual Ponderada    </v>
          </cell>
          <cell r="D1307" t="str">
            <v xml:space="preserve">          </v>
          </cell>
          <cell r="E1307">
            <v>2.94</v>
          </cell>
          <cell r="F1307" t="str">
            <v xml:space="preserve">    </v>
          </cell>
          <cell r="G1307">
            <v>2.83</v>
          </cell>
          <cell r="H1307" t="str">
            <v xml:space="preserve">    </v>
          </cell>
          <cell r="I1307">
            <v>3.51</v>
          </cell>
          <cell r="J1307" t="str">
            <v xml:space="preserve">    </v>
          </cell>
          <cell r="K1307">
            <v>4.0599999999999996</v>
          </cell>
          <cell r="L1307" t="str">
            <v xml:space="preserve">    </v>
          </cell>
          <cell r="M1307">
            <v>2.98</v>
          </cell>
          <cell r="N1307" t="str">
            <v xml:space="preserve">    </v>
          </cell>
          <cell r="O1307">
            <v>2.98</v>
          </cell>
          <cell r="P1307" t="str">
            <v xml:space="preserve">    </v>
          </cell>
          <cell r="Q1307">
            <v>1.64</v>
          </cell>
          <cell r="R1307" t="str">
            <v xml:space="preserve">    </v>
          </cell>
          <cell r="S1307">
            <v>7.72</v>
          </cell>
          <cell r="T1307" t="str">
            <v xml:space="preserve">    </v>
          </cell>
          <cell r="U1307">
            <v>2635108</v>
          </cell>
          <cell r="V1307">
            <v>143290</v>
          </cell>
          <cell r="W1307"/>
          <cell r="X1307"/>
          <cell r="Y1307"/>
          <cell r="Z1307">
            <v>37507848</v>
          </cell>
          <cell r="AA1307"/>
          <cell r="AB1307"/>
        </row>
        <row r="1308">
          <cell r="B1308"/>
          <cell r="C1308"/>
          <cell r="D1308"/>
          <cell r="E1308"/>
          <cell r="F1308"/>
          <cell r="G1308"/>
          <cell r="H1308"/>
          <cell r="I1308"/>
          <cell r="J1308"/>
          <cell r="K1308"/>
          <cell r="L1308"/>
          <cell r="M1308"/>
          <cell r="N1308"/>
          <cell r="O1308"/>
          <cell r="P1308"/>
          <cell r="Q1308"/>
          <cell r="R1308"/>
          <cell r="S1308"/>
          <cell r="T1308"/>
          <cell r="U1308"/>
          <cell r="V1308"/>
          <cell r="W1308"/>
          <cell r="X1308"/>
          <cell r="Y1308"/>
          <cell r="Z1308"/>
          <cell r="AA1308"/>
          <cell r="AB1308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12Tfp_1801-PSEmplSimplificado"/>
    </sheetNames>
    <sheetDataSet>
      <sheetData sheetId="0">
        <row r="4">
          <cell r="B4" t="str">
            <v>N5470</v>
          </cell>
          <cell r="C4" t="str">
            <v>PPES DESTINO 2030 - ATA</v>
          </cell>
          <cell r="D4">
            <v>12.065799999999999</v>
          </cell>
          <cell r="E4" t="str">
            <v>F0156</v>
          </cell>
          <cell r="F4" t="str">
            <v>PENSIONS CAIXA 6 FONDO DE PENSIONES</v>
          </cell>
          <cell r="G4" t="str">
            <v xml:space="preserve">Simplificado autónomos </v>
          </cell>
          <cell r="H4">
            <v>5839</v>
          </cell>
          <cell r="I4">
            <v>6</v>
          </cell>
          <cell r="J4">
            <v>17156</v>
          </cell>
          <cell r="K4">
            <v>89</v>
          </cell>
          <cell r="L4">
            <v>17067</v>
          </cell>
          <cell r="M4">
            <v>55764</v>
          </cell>
          <cell r="N4">
            <v>25470</v>
          </cell>
        </row>
        <row r="5">
          <cell r="B5" t="str">
            <v>N5506</v>
          </cell>
          <cell r="C5" t="str">
            <v>Cobas Autónomos Plan de Pensiones de Empleo Simplificado</v>
          </cell>
          <cell r="D5">
            <v>168.27940000000001</v>
          </cell>
          <cell r="E5" t="str">
            <v>F2130</v>
          </cell>
          <cell r="F5" t="str">
            <v>Cobas Empleo 100 FP</v>
          </cell>
          <cell r="G5" t="str">
            <v xml:space="preserve">Simplificado autónomos </v>
          </cell>
          <cell r="H5">
            <v>1068</v>
          </cell>
          <cell r="I5">
            <v>1</v>
          </cell>
          <cell r="J5">
            <v>4105</v>
          </cell>
          <cell r="K5">
            <v>11</v>
          </cell>
          <cell r="L5">
            <v>4094</v>
          </cell>
          <cell r="M5">
            <v>16933</v>
          </cell>
          <cell r="N5">
            <v>25506</v>
          </cell>
        </row>
        <row r="6">
          <cell r="B6" t="str">
            <v>N5546</v>
          </cell>
          <cell r="C6" t="str">
            <v>HOROS INTERN AUTON ,PPES</v>
          </cell>
          <cell r="D6">
            <v>140.90020000000001</v>
          </cell>
          <cell r="E6" t="str">
            <v>F2214</v>
          </cell>
          <cell r="F6" t="str">
            <v>AHORROPENSION CIENTO TREINTA, FONDO DE PENSIONES</v>
          </cell>
          <cell r="G6" t="str">
            <v xml:space="preserve">Simplificado autónomos </v>
          </cell>
          <cell r="H6">
            <v>773</v>
          </cell>
          <cell r="I6">
            <v>2</v>
          </cell>
          <cell r="J6">
            <v>2795</v>
          </cell>
          <cell r="K6">
            <v>12</v>
          </cell>
          <cell r="L6">
            <v>2784</v>
          </cell>
          <cell r="M6">
            <v>6107</v>
          </cell>
          <cell r="N6">
            <v>25546</v>
          </cell>
        </row>
        <row r="7">
          <cell r="B7" t="str">
            <v>N5503A</v>
          </cell>
          <cell r="C7" t="str">
            <v>CASER COAC VALENCIA, PPES</v>
          </cell>
          <cell r="D7">
            <v>13.917999999999999</v>
          </cell>
          <cell r="E7" t="str">
            <v>F2156</v>
          </cell>
          <cell r="F7" t="str">
            <v>AHORROPENSION CIENTO VEINTE, FP</v>
          </cell>
          <cell r="G7" t="str">
            <v xml:space="preserve">Simplificado autónomos </v>
          </cell>
          <cell r="H7">
            <v>26</v>
          </cell>
          <cell r="M7">
            <v>93</v>
          </cell>
          <cell r="N7">
            <v>25503</v>
          </cell>
        </row>
        <row r="8">
          <cell r="B8" t="str">
            <v>N5512A</v>
          </cell>
          <cell r="C8" t="str">
            <v>CASER AUTONOMOS GLOBAL, PPES</v>
          </cell>
          <cell r="D8">
            <v>13.747400000000001</v>
          </cell>
          <cell r="E8" t="str">
            <v>F2156</v>
          </cell>
          <cell r="F8" t="str">
            <v>AHORROPENSION CIENTO VEINTE, FP</v>
          </cell>
          <cell r="G8" t="str">
            <v xml:space="preserve">Simplificado autónomos </v>
          </cell>
          <cell r="H8">
            <v>11</v>
          </cell>
          <cell r="M8">
            <v>38</v>
          </cell>
          <cell r="N8">
            <v>25512</v>
          </cell>
        </row>
        <row r="9">
          <cell r="B9" t="str">
            <v>N5556A</v>
          </cell>
          <cell r="C9" t="str">
            <v>CASER EVOLUCION AUTONOMOS, PP</v>
          </cell>
          <cell r="D9">
            <v>11.708600000000001</v>
          </cell>
          <cell r="E9" t="str">
            <v>F2156</v>
          </cell>
          <cell r="F9" t="str">
            <v>AHORROPENSION CIENTO VEINTE, FP</v>
          </cell>
          <cell r="G9" t="str">
            <v xml:space="preserve">Simplificado autónomos </v>
          </cell>
          <cell r="H9">
            <v>52</v>
          </cell>
          <cell r="M9">
            <v>112</v>
          </cell>
          <cell r="N9">
            <v>26556</v>
          </cell>
        </row>
        <row r="10">
          <cell r="B10" t="str">
            <v>N5508</v>
          </cell>
          <cell r="C10" t="str">
            <v>PPES, SANTANDER AUTONOMOS RVM</v>
          </cell>
          <cell r="D10">
            <v>127.1491</v>
          </cell>
          <cell r="E10" t="str">
            <v>F0687</v>
          </cell>
          <cell r="F10" t="str">
            <v>SANTANDER AUTONOMOS RVM PENSIONES, FP</v>
          </cell>
          <cell r="G10" t="str">
            <v xml:space="preserve">Simplificado autónomos </v>
          </cell>
          <cell r="H10">
            <v>1747</v>
          </cell>
          <cell r="J10">
            <v>4174</v>
          </cell>
          <cell r="K10">
            <v>4</v>
          </cell>
          <cell r="L10">
            <v>4170</v>
          </cell>
          <cell r="M10">
            <v>13235</v>
          </cell>
          <cell r="N10">
            <v>25508</v>
          </cell>
        </row>
        <row r="11">
          <cell r="B11" t="str">
            <v>N5514A</v>
          </cell>
          <cell r="C11" t="str">
            <v>PLAN PENSIONES DE EMPLEO SIMPLIFICADO MAPFRE ATA</v>
          </cell>
          <cell r="D11">
            <v>7.8674999999999997</v>
          </cell>
          <cell r="E11" t="str">
            <v>F2171</v>
          </cell>
          <cell r="F11" t="str">
            <v>MAPFRE PUENTE FUTURO 1, FONDO DE PENSIONES</v>
          </cell>
          <cell r="G11" t="str">
            <v xml:space="preserve">Simplificado autónomos </v>
          </cell>
          <cell r="H11">
            <v>8579</v>
          </cell>
          <cell r="I11">
            <v>3</v>
          </cell>
          <cell r="J11">
            <v>10097</v>
          </cell>
          <cell r="K11">
            <v>32</v>
          </cell>
          <cell r="L11">
            <v>10066</v>
          </cell>
          <cell r="M11">
            <v>30162</v>
          </cell>
          <cell r="N11">
            <v>25514</v>
          </cell>
        </row>
        <row r="12">
          <cell r="B12" t="str">
            <v>N5532A</v>
          </cell>
          <cell r="C12" t="str">
            <v>PLAN 444</v>
          </cell>
          <cell r="D12">
            <v>12.8843</v>
          </cell>
          <cell r="E12" t="str">
            <v>F1899</v>
          </cell>
          <cell r="F12" t="str">
            <v>FONDO 002658</v>
          </cell>
          <cell r="G12" t="str">
            <v xml:space="preserve">Simplificado autónomos </v>
          </cell>
          <cell r="H12">
            <v>1414</v>
          </cell>
          <cell r="I12">
            <v>8</v>
          </cell>
          <cell r="J12">
            <v>851</v>
          </cell>
          <cell r="L12">
            <v>851</v>
          </cell>
          <cell r="M12">
            <v>4272</v>
          </cell>
          <cell r="N12">
            <v>25532</v>
          </cell>
        </row>
        <row r="13">
          <cell r="B13" t="str">
            <v>N5542A</v>
          </cell>
          <cell r="C13" t="str">
            <v>PLAN 440</v>
          </cell>
          <cell r="D13">
            <v>11.9168</v>
          </cell>
          <cell r="E13" t="str">
            <v>F1899</v>
          </cell>
          <cell r="F13" t="str">
            <v>FONDO 002658</v>
          </cell>
          <cell r="G13" t="str">
            <v xml:space="preserve">Simplificado autónomos </v>
          </cell>
          <cell r="H13">
            <v>449</v>
          </cell>
          <cell r="I13">
            <v>6</v>
          </cell>
          <cell r="J13">
            <v>204</v>
          </cell>
          <cell r="L13">
            <v>204</v>
          </cell>
          <cell r="M13">
            <v>653</v>
          </cell>
          <cell r="N13">
            <v>25542</v>
          </cell>
        </row>
        <row r="14">
          <cell r="B14" t="str">
            <v>N5576</v>
          </cell>
          <cell r="C14" t="str">
            <v>PPE Simplificado de Autónomos Nationale-Nederlanden</v>
          </cell>
          <cell r="D14">
            <v>32.546399999999998</v>
          </cell>
          <cell r="E14" t="str">
            <v>F2184</v>
          </cell>
          <cell r="F14" t="str">
            <v>Nationale-Nederlanden Empleo 1, Fondo de Pensiones</v>
          </cell>
          <cell r="G14" t="str">
            <v xml:space="preserve">Simplificado autónomos </v>
          </cell>
          <cell r="H14">
            <v>347</v>
          </cell>
          <cell r="J14">
            <v>1119</v>
          </cell>
          <cell r="L14">
            <v>1119</v>
          </cell>
          <cell r="M14">
            <v>1858</v>
          </cell>
          <cell r="N14">
            <v>25576</v>
          </cell>
        </row>
        <row r="15">
          <cell r="B15" t="str">
            <v>N5489B</v>
          </cell>
          <cell r="C15" t="str">
            <v>INDEXA EMPLEO AUTÓNOMOS, PPE SIMPLIFICADO</v>
          </cell>
          <cell r="D15">
            <v>14.543100000000001</v>
          </cell>
          <cell r="E15" t="str">
            <v>F2119</v>
          </cell>
          <cell r="F15" t="str">
            <v>INDEXA EMPLEO ACCIONES, FP</v>
          </cell>
          <cell r="G15" t="str">
            <v xml:space="preserve">Simplificado autónomos </v>
          </cell>
          <cell r="H15">
            <v>2934</v>
          </cell>
          <cell r="J15">
            <v>6860</v>
          </cell>
          <cell r="K15">
            <v>0</v>
          </cell>
          <cell r="L15">
            <v>6860</v>
          </cell>
          <cell r="M15">
            <v>17199</v>
          </cell>
          <cell r="N15">
            <v>26489</v>
          </cell>
        </row>
        <row r="16">
          <cell r="B16" t="str">
            <v>N5568</v>
          </cell>
          <cell r="C16" t="str">
            <v>INDEXA EMPLEO AUTÓNOMOS 100% ACCIONES, PPES</v>
          </cell>
          <cell r="D16">
            <v>11.6189</v>
          </cell>
          <cell r="E16" t="str">
            <v>F2119</v>
          </cell>
          <cell r="F16" t="str">
            <v>INDEXA EMPLEO ACCIONES, FP</v>
          </cell>
          <cell r="G16" t="str">
            <v xml:space="preserve">Simplificado autónomos </v>
          </cell>
          <cell r="H16">
            <v>2195</v>
          </cell>
          <cell r="I16">
            <v>2</v>
          </cell>
          <cell r="J16">
            <v>7954</v>
          </cell>
          <cell r="K16">
            <v>11</v>
          </cell>
          <cell r="L16">
            <v>7943</v>
          </cell>
          <cell r="M16">
            <v>18819</v>
          </cell>
          <cell r="N16">
            <v>25568</v>
          </cell>
        </row>
        <row r="17">
          <cell r="B17" t="str">
            <v>N5591</v>
          </cell>
          <cell r="C17" t="str">
            <v>PPE SIMPLIFICADO, RENTA 4 AUTONOMOS RFM</v>
          </cell>
          <cell r="D17">
            <v>22.840900000000001</v>
          </cell>
          <cell r="E17" t="str">
            <v>F1430</v>
          </cell>
          <cell r="F17" t="str">
            <v>RENTPENSION V F.P.</v>
          </cell>
          <cell r="G17" t="str">
            <v xml:space="preserve">Simplificado autónomos </v>
          </cell>
          <cell r="H17">
            <v>237</v>
          </cell>
          <cell r="I17">
            <v>4</v>
          </cell>
          <cell r="J17">
            <v>731</v>
          </cell>
          <cell r="K17">
            <v>4</v>
          </cell>
          <cell r="L17">
            <v>727</v>
          </cell>
          <cell r="M17">
            <v>1257</v>
          </cell>
          <cell r="N17">
            <v>25591</v>
          </cell>
        </row>
        <row r="18">
          <cell r="B18" t="str">
            <v>N5495</v>
          </cell>
          <cell r="C18" t="str">
            <v>PPE S CEAJE</v>
          </cell>
          <cell r="D18">
            <v>24.482600000000001</v>
          </cell>
          <cell r="E18" t="str">
            <v>F0635</v>
          </cell>
          <cell r="F18" t="str">
            <v>FONDITEL ALFA,F.P.</v>
          </cell>
          <cell r="G18" t="str">
            <v xml:space="preserve">Simplificado autónomos </v>
          </cell>
          <cell r="H18">
            <v>47</v>
          </cell>
          <cell r="J18">
            <v>143</v>
          </cell>
          <cell r="L18">
            <v>143</v>
          </cell>
          <cell r="M18">
            <v>728</v>
          </cell>
          <cell r="N18">
            <v>25495</v>
          </cell>
        </row>
        <row r="19">
          <cell r="B19" t="str">
            <v>N5510</v>
          </cell>
          <cell r="C19" t="str">
            <v>PLAN DE PENSIONES MODERADO PARA AUTONOMOS, PPES</v>
          </cell>
          <cell r="D19">
            <v>1.1916</v>
          </cell>
          <cell r="E19" t="str">
            <v>F0285</v>
          </cell>
          <cell r="F19" t="str">
            <v>BBVA PENSIONES V, F.P.</v>
          </cell>
          <cell r="G19" t="str">
            <v xml:space="preserve">Simplificado autónomos </v>
          </cell>
          <cell r="H19">
            <v>5488</v>
          </cell>
          <cell r="I19">
            <v>13</v>
          </cell>
          <cell r="J19">
            <v>15075</v>
          </cell>
          <cell r="K19">
            <v>46</v>
          </cell>
          <cell r="L19">
            <v>15029</v>
          </cell>
          <cell r="M19">
            <v>42201</v>
          </cell>
          <cell r="N19">
            <v>25510</v>
          </cell>
        </row>
        <row r="20">
          <cell r="B20" t="str">
            <v>N5566</v>
          </cell>
          <cell r="C20" t="str">
            <v>PPES DESTINO 2060 - ATA</v>
          </cell>
          <cell r="D20">
            <v>11.241</v>
          </cell>
          <cell r="E20" t="str">
            <v>F1261</v>
          </cell>
          <cell r="F20" t="str">
            <v>PENSIONS CAIXA 80, FONDO DE PENSIONES</v>
          </cell>
          <cell r="G20" t="str">
            <v xml:space="preserve">Simplificado autónomos </v>
          </cell>
          <cell r="H20">
            <v>389</v>
          </cell>
          <cell r="J20">
            <v>939</v>
          </cell>
          <cell r="L20">
            <v>939</v>
          </cell>
          <cell r="M20">
            <v>1569</v>
          </cell>
          <cell r="N20">
            <v>25566</v>
          </cell>
        </row>
        <row r="21">
          <cell r="B21" t="str">
            <v>N5565</v>
          </cell>
          <cell r="C21" t="str">
            <v>PPES DESTINO 2050 - ATA</v>
          </cell>
          <cell r="D21">
            <v>11.242800000000001</v>
          </cell>
          <cell r="E21" t="str">
            <v>F0869</v>
          </cell>
          <cell r="F21" t="str">
            <v>PENSIONS CAIXA 38, FONDO DE PENSIONES</v>
          </cell>
          <cell r="G21" t="str">
            <v xml:space="preserve">Simplificado autónomos </v>
          </cell>
          <cell r="H21">
            <v>926</v>
          </cell>
          <cell r="J21">
            <v>2217</v>
          </cell>
          <cell r="L21">
            <v>2217</v>
          </cell>
          <cell r="M21">
            <v>3707</v>
          </cell>
          <cell r="N21">
            <v>25565</v>
          </cell>
        </row>
        <row r="22">
          <cell r="B22" t="str">
            <v>N5564</v>
          </cell>
          <cell r="C22" t="str">
            <v>PPES DESTINO 2040 - ATA</v>
          </cell>
          <cell r="D22">
            <v>11.1454</v>
          </cell>
          <cell r="E22" t="str">
            <v>F1001</v>
          </cell>
          <cell r="F22" t="str">
            <v>PENSIONS CAIXA 49, FONDO DE PENSIONES</v>
          </cell>
          <cell r="G22" t="str">
            <v xml:space="preserve">Simplificado autónomos </v>
          </cell>
          <cell r="H22">
            <v>2073</v>
          </cell>
          <cell r="J22">
            <v>5420</v>
          </cell>
          <cell r="L22">
            <v>5420</v>
          </cell>
          <cell r="M22">
            <v>9636</v>
          </cell>
          <cell r="N22">
            <v>25564</v>
          </cell>
        </row>
        <row r="23">
          <cell r="B23" t="str">
            <v>N5570</v>
          </cell>
          <cell r="C23" t="str">
            <v>CASER AUTÓNOMOS TRANQUILIDAD, PPES</v>
          </cell>
          <cell r="D23">
            <v>10.7143</v>
          </cell>
          <cell r="E23" t="str">
            <v>F0004</v>
          </cell>
          <cell r="F23" t="str">
            <v>AHORROPENSION DOS FONDO DE PENSIONES</v>
          </cell>
          <cell r="G23" t="str">
            <v xml:space="preserve">Simplificado autónomos </v>
          </cell>
          <cell r="H23">
            <v>22</v>
          </cell>
          <cell r="J23">
            <v>77</v>
          </cell>
          <cell r="L23">
            <v>77</v>
          </cell>
          <cell r="M23">
            <v>82</v>
          </cell>
          <cell r="N23">
            <v>25570</v>
          </cell>
        </row>
        <row r="24">
          <cell r="B24" t="str">
            <v>N5515</v>
          </cell>
          <cell r="C24" t="str">
            <v>RGA AUTONOMOS MODERADO</v>
          </cell>
          <cell r="D24">
            <v>6.8357000000000001</v>
          </cell>
          <cell r="E24" t="str">
            <v>F2217</v>
          </cell>
          <cell r="F24" t="str">
            <v>RGA 38,F.P.</v>
          </cell>
          <cell r="G24" t="str">
            <v xml:space="preserve">Simplificado autónomos </v>
          </cell>
          <cell r="H24">
            <v>2693</v>
          </cell>
          <cell r="I24">
            <v>10</v>
          </cell>
          <cell r="J24">
            <v>6897</v>
          </cell>
          <cell r="K24">
            <v>45</v>
          </cell>
          <cell r="L24">
            <v>6853</v>
          </cell>
          <cell r="M24">
            <v>17882</v>
          </cell>
          <cell r="N24">
            <v>25515</v>
          </cell>
        </row>
        <row r="25">
          <cell r="B25" t="str">
            <v>N5547</v>
          </cell>
          <cell r="C25" t="str">
            <v>BK AUTONOMOS PP EMPL. SIMPLIF.</v>
          </cell>
          <cell r="D25">
            <v>6.6006</v>
          </cell>
          <cell r="E25" t="str">
            <v>F1794</v>
          </cell>
          <cell r="F25" t="str">
            <v>BK AUTONOMOS PP EMPL. SIMPLIF.</v>
          </cell>
          <cell r="G25" t="str">
            <v xml:space="preserve">Simplificado autónomos </v>
          </cell>
          <cell r="H25">
            <v>1994</v>
          </cell>
          <cell r="J25">
            <v>6756</v>
          </cell>
          <cell r="K25">
            <v>1</v>
          </cell>
          <cell r="L25">
            <v>6755</v>
          </cell>
          <cell r="M25">
            <v>12704</v>
          </cell>
          <cell r="N25">
            <v>25547</v>
          </cell>
        </row>
        <row r="26">
          <cell r="B26" t="str">
            <v>N5501</v>
          </cell>
          <cell r="C26" t="str">
            <v>PPE SIMPLIFICADO PLANFINE</v>
          </cell>
          <cell r="D26">
            <v>117.88039999999999</v>
          </cell>
          <cell r="E26" t="str">
            <v>F1785</v>
          </cell>
          <cell r="F26" t="str">
            <v>SANTANDER AUTONOMOS PENSIONES, FP</v>
          </cell>
          <cell r="G26" t="str">
            <v xml:space="preserve">Simplificado autónomos </v>
          </cell>
          <cell r="H26">
            <v>793</v>
          </cell>
          <cell r="J26">
            <v>2349</v>
          </cell>
          <cell r="K26">
            <v>10</v>
          </cell>
          <cell r="L26">
            <v>2339</v>
          </cell>
          <cell r="M26">
            <v>13475</v>
          </cell>
          <cell r="N26">
            <v>25501</v>
          </cell>
        </row>
        <row r="27">
          <cell r="B27" t="str">
            <v>N5578</v>
          </cell>
          <cell r="C27" t="str">
            <v>PLAN PRUDENTE PARA AUTÓNOMOS UATAE, PPES</v>
          </cell>
          <cell r="D27">
            <v>1.0842000000000001</v>
          </cell>
          <cell r="E27" t="str">
            <v>F0768</v>
          </cell>
          <cell r="F27" t="str">
            <v>BBVA EMPLEO CINCO, FONDO DE PENSIONES</v>
          </cell>
          <cell r="G27" t="str">
            <v xml:space="preserve">Simplificado autónomos </v>
          </cell>
          <cell r="H27">
            <v>450</v>
          </cell>
          <cell r="J27">
            <v>1337</v>
          </cell>
          <cell r="L27">
            <v>1337</v>
          </cell>
          <cell r="M27">
            <v>2203</v>
          </cell>
          <cell r="N27">
            <v>25578</v>
          </cell>
        </row>
        <row r="28">
          <cell r="B28" t="str">
            <v>N5563</v>
          </cell>
          <cell r="C28" t="str">
            <v>PPES DESTINO 2035 - ATA</v>
          </cell>
          <cell r="D28">
            <v>11.083500000000001</v>
          </cell>
          <cell r="E28" t="str">
            <v>F1017</v>
          </cell>
          <cell r="F28" t="str">
            <v>PENSIONS CAIXA 50, FONDO DE PENSIONES</v>
          </cell>
          <cell r="G28" t="str">
            <v xml:space="preserve">Simplificado autónomos </v>
          </cell>
          <cell r="H28">
            <v>1545</v>
          </cell>
          <cell r="I28">
            <v>1</v>
          </cell>
          <cell r="J28">
            <v>4408</v>
          </cell>
          <cell r="L28">
            <v>4408</v>
          </cell>
          <cell r="M28">
            <v>8266</v>
          </cell>
          <cell r="N28">
            <v>25563</v>
          </cell>
        </row>
        <row r="29">
          <cell r="B29" t="str">
            <v>N5507</v>
          </cell>
          <cell r="C29" t="str">
            <v>PPES, SANTANDER AUTONOMOS RFM</v>
          </cell>
          <cell r="D29">
            <v>117.5342</v>
          </cell>
          <cell r="E29" t="str">
            <v>F1066</v>
          </cell>
          <cell r="F29" t="str">
            <v>SANTANDER AUTONOMOS RFM PENSIONES, FP</v>
          </cell>
          <cell r="G29" t="str">
            <v xml:space="preserve">Simplificado autónomos </v>
          </cell>
          <cell r="H29">
            <v>1910</v>
          </cell>
          <cell r="I29">
            <v>1593</v>
          </cell>
          <cell r="J29">
            <v>4145</v>
          </cell>
          <cell r="K29">
            <v>14</v>
          </cell>
          <cell r="L29">
            <v>4132</v>
          </cell>
          <cell r="M29">
            <v>15020</v>
          </cell>
          <cell r="N29">
            <v>25507</v>
          </cell>
        </row>
        <row r="30">
          <cell r="B30" t="str">
            <v>N5535</v>
          </cell>
          <cell r="C30" t="str">
            <v>PP de Empleo Simplificado de Autónomos Ibercaja Equilibrado</v>
          </cell>
          <cell r="D30">
            <v>11.4855</v>
          </cell>
          <cell r="E30" t="str">
            <v>F0888</v>
          </cell>
          <cell r="F30" t="str">
            <v>IBERCAJA EMPLEO EQUILIBRADO, F.P.</v>
          </cell>
          <cell r="G30" t="str">
            <v xml:space="preserve">Simplificado autónomos </v>
          </cell>
          <cell r="H30">
            <v>1777</v>
          </cell>
          <cell r="I30">
            <v>9</v>
          </cell>
          <cell r="J30">
            <v>4761</v>
          </cell>
          <cell r="K30">
            <v>11</v>
          </cell>
          <cell r="L30">
            <v>4750</v>
          </cell>
          <cell r="M30">
            <v>14136</v>
          </cell>
          <cell r="N30">
            <v>25535</v>
          </cell>
        </row>
        <row r="31">
          <cell r="B31" t="str">
            <v>N5533</v>
          </cell>
          <cell r="C31" t="str">
            <v>ABANCA Emprendedores y Profesionales, PP</v>
          </cell>
          <cell r="D31">
            <v>11.099500000000001</v>
          </cell>
          <cell r="E31" t="str">
            <v>F1889</v>
          </cell>
          <cell r="F31" t="str">
            <v>ABANCA JUBILACION V F.P.</v>
          </cell>
          <cell r="G31" t="str">
            <v xml:space="preserve">Simplificado autónomos </v>
          </cell>
          <cell r="H31">
            <v>3266</v>
          </cell>
          <cell r="I31">
            <v>16</v>
          </cell>
          <cell r="J31">
            <v>8740</v>
          </cell>
          <cell r="K31">
            <v>44</v>
          </cell>
          <cell r="L31">
            <v>8695</v>
          </cell>
          <cell r="M31">
            <v>18978</v>
          </cell>
          <cell r="N31">
            <v>25533</v>
          </cell>
        </row>
        <row r="32">
          <cell r="B32" t="str">
            <v>N5532B</v>
          </cell>
          <cell r="C32" t="str">
            <v>PLAN 445</v>
          </cell>
          <cell r="D32">
            <v>11.023999999999999</v>
          </cell>
          <cell r="E32" t="str">
            <v>F1900</v>
          </cell>
          <cell r="F32" t="str">
            <v>FONDO 002659</v>
          </cell>
          <cell r="G32" t="str">
            <v xml:space="preserve">Simplificado autónomos </v>
          </cell>
          <cell r="H32">
            <v>1711</v>
          </cell>
          <cell r="I32">
            <v>18</v>
          </cell>
          <cell r="J32">
            <v>2102</v>
          </cell>
          <cell r="K32">
            <v>10</v>
          </cell>
          <cell r="L32">
            <v>2092</v>
          </cell>
          <cell r="M32">
            <v>9848</v>
          </cell>
          <cell r="N32">
            <v>26532</v>
          </cell>
        </row>
        <row r="33">
          <cell r="B33" t="str">
            <v>N5542B</v>
          </cell>
          <cell r="C33" t="str">
            <v>PLAN 441</v>
          </cell>
          <cell r="D33">
            <v>10.786300000000001</v>
          </cell>
          <cell r="E33" t="str">
            <v>F1900</v>
          </cell>
          <cell r="F33" t="str">
            <v>FONDO 002659</v>
          </cell>
          <cell r="G33" t="str">
            <v xml:space="preserve">Simplificado autónomos </v>
          </cell>
          <cell r="H33">
            <v>478</v>
          </cell>
          <cell r="I33">
            <v>14</v>
          </cell>
          <cell r="J33">
            <v>375</v>
          </cell>
          <cell r="K33">
            <v>0</v>
          </cell>
          <cell r="L33">
            <v>375</v>
          </cell>
          <cell r="M33">
            <v>1294</v>
          </cell>
          <cell r="N33">
            <v>26542</v>
          </cell>
        </row>
        <row r="34">
          <cell r="B34" t="str">
            <v>N5513</v>
          </cell>
          <cell r="C34" t="str">
            <v>PP de Empleo Simplificado de Autónomos Ibercaja Crecimiento</v>
          </cell>
          <cell r="D34">
            <v>12.0055</v>
          </cell>
          <cell r="E34" t="str">
            <v>F1431</v>
          </cell>
          <cell r="F34" t="str">
            <v>IBERCAJA EMPLEO CRECIMIENTO, F.P.</v>
          </cell>
          <cell r="G34" t="str">
            <v xml:space="preserve">Simplificado autónomos </v>
          </cell>
          <cell r="H34">
            <v>1878</v>
          </cell>
          <cell r="I34">
            <v>5</v>
          </cell>
          <cell r="J34">
            <v>5544</v>
          </cell>
          <cell r="K34">
            <v>2</v>
          </cell>
          <cell r="L34">
            <v>5542</v>
          </cell>
          <cell r="M34">
            <v>16022</v>
          </cell>
          <cell r="N34">
            <v>25513</v>
          </cell>
        </row>
        <row r="35">
          <cell r="B35" t="str">
            <v>N5531</v>
          </cell>
          <cell r="C35" t="str">
            <v>RGA AUTONOMOS CONSERVADOR</v>
          </cell>
          <cell r="D35">
            <v>14.0932</v>
          </cell>
          <cell r="E35" t="str">
            <v>F0434</v>
          </cell>
          <cell r="F35" t="str">
            <v>RURALCAMPO F.P.</v>
          </cell>
          <cell r="G35" t="str">
            <v xml:space="preserve">Simplificado autónomos </v>
          </cell>
          <cell r="H35">
            <v>2319</v>
          </cell>
          <cell r="I35">
            <v>8</v>
          </cell>
          <cell r="J35">
            <v>5608</v>
          </cell>
          <cell r="K35">
            <v>27</v>
          </cell>
          <cell r="L35">
            <v>5581</v>
          </cell>
          <cell r="M35">
            <v>15492</v>
          </cell>
          <cell r="N35">
            <v>25531</v>
          </cell>
        </row>
        <row r="36">
          <cell r="B36" t="str">
            <v>N5514B</v>
          </cell>
          <cell r="C36" t="str">
            <v>PLAN PENSIONES DE EMPLEO SIMPLIFICADO MAPFRE ATA</v>
          </cell>
          <cell r="D36">
            <v>6.8735999999999997</v>
          </cell>
          <cell r="E36" t="str">
            <v>F2172</v>
          </cell>
          <cell r="F36" t="str">
            <v>MAPFRE PUENTE FUTURO 2, FONDO DE PENSIONES</v>
          </cell>
          <cell r="G36" t="str">
            <v xml:space="preserve">Simplificado autónomos </v>
          </cell>
          <cell r="H36">
            <v>8586</v>
          </cell>
          <cell r="I36">
            <v>6</v>
          </cell>
          <cell r="J36">
            <v>14583</v>
          </cell>
          <cell r="K36">
            <v>667</v>
          </cell>
          <cell r="L36">
            <v>13916</v>
          </cell>
          <cell r="M36">
            <v>49704</v>
          </cell>
          <cell r="N36">
            <v>26514</v>
          </cell>
        </row>
        <row r="37">
          <cell r="B37" t="str">
            <v>N5567</v>
          </cell>
          <cell r="C37" t="str">
            <v>CBNK FUTURO SALUD P.P.E.S.</v>
          </cell>
          <cell r="D37">
            <v>10.464600000000001</v>
          </cell>
          <cell r="E37" t="str">
            <v>F2260</v>
          </cell>
          <cell r="F37" t="str">
            <v>CBNK FUTURO SALUD F.P.</v>
          </cell>
          <cell r="G37" t="str">
            <v xml:space="preserve">Simplificado autónomos </v>
          </cell>
          <cell r="H37">
            <v>352</v>
          </cell>
          <cell r="I37">
            <v>1</v>
          </cell>
          <cell r="J37">
            <v>1343</v>
          </cell>
          <cell r="L37">
            <v>1343</v>
          </cell>
          <cell r="M37">
            <v>2810</v>
          </cell>
          <cell r="N37">
            <v>25567</v>
          </cell>
        </row>
        <row r="38">
          <cell r="B38" t="str">
            <v>N5493</v>
          </cell>
          <cell r="C38" t="str">
            <v>AUTCAT FUTUR AUTONOMS, PPOS</v>
          </cell>
          <cell r="D38">
            <v>11.340199999999999</v>
          </cell>
          <cell r="E38" t="str">
            <v>F1379</v>
          </cell>
          <cell r="F38" t="str">
            <v>CAJA DE INGENIEROS 10, F.P.</v>
          </cell>
          <cell r="G38" t="str">
            <v xml:space="preserve">Simplificado autónomos </v>
          </cell>
          <cell r="H38">
            <v>548</v>
          </cell>
          <cell r="J38">
            <v>1244</v>
          </cell>
          <cell r="L38">
            <v>1244</v>
          </cell>
          <cell r="M38">
            <v>3474</v>
          </cell>
          <cell r="N38">
            <v>25493</v>
          </cell>
        </row>
        <row r="39">
          <cell r="B39" t="str">
            <v>N5586</v>
          </cell>
          <cell r="C39" t="str">
            <v>PLAN DE PENSIONES FUTURO AUTONOMOS, P.P.</v>
          </cell>
          <cell r="D39">
            <v>10.376799999999999</v>
          </cell>
          <cell r="E39" t="str">
            <v>F2226</v>
          </cell>
          <cell r="F39" t="str">
            <v>SANTALUCIA FONDO XI, F.P.</v>
          </cell>
          <cell r="G39" t="str">
            <v xml:space="preserve">Simplificado autónomos </v>
          </cell>
          <cell r="H39">
            <v>400</v>
          </cell>
          <cell r="J39">
            <v>1377</v>
          </cell>
          <cell r="L39">
            <v>1377</v>
          </cell>
          <cell r="M39">
            <v>2301</v>
          </cell>
          <cell r="N39">
            <v>25586</v>
          </cell>
        </row>
        <row r="40">
          <cell r="B40" t="str">
            <v>N5575</v>
          </cell>
          <cell r="C40" t="str">
            <v>UNIPLAN AUTONOMOS SIMPLIFICADO, P.P</v>
          </cell>
          <cell r="D40">
            <v>10.376200000000001</v>
          </cell>
          <cell r="E40" t="str">
            <v>F1837</v>
          </cell>
          <cell r="F40" t="str">
            <v>UNIFONDO EMPLEO SIMPLIFICADO, F.P.</v>
          </cell>
          <cell r="G40" t="str">
            <v xml:space="preserve">Simplificado autónomos </v>
          </cell>
          <cell r="H40">
            <v>294</v>
          </cell>
          <cell r="J40">
            <v>925</v>
          </cell>
          <cell r="K40">
            <v>1</v>
          </cell>
          <cell r="L40">
            <v>924</v>
          </cell>
          <cell r="M40">
            <v>1633</v>
          </cell>
          <cell r="N40">
            <v>25575</v>
          </cell>
        </row>
        <row r="41">
          <cell r="B41" t="str">
            <v>N5548</v>
          </cell>
          <cell r="C41" t="str">
            <v>CADE, PPESA</v>
          </cell>
          <cell r="D41">
            <v>6.4650999999999996</v>
          </cell>
          <cell r="E41" t="str">
            <v>F2204</v>
          </cell>
          <cell r="F41" t="str">
            <v>KUTXABANK PENSIONES EMPLEO FONDO DE PENSIONES</v>
          </cell>
          <cell r="G41" t="str">
            <v xml:space="preserve">Simplificado autónomos </v>
          </cell>
          <cell r="H41">
            <v>1645</v>
          </cell>
          <cell r="J41">
            <v>4566</v>
          </cell>
          <cell r="K41">
            <v>2</v>
          </cell>
          <cell r="L41">
            <v>4565</v>
          </cell>
          <cell r="M41">
            <v>9103</v>
          </cell>
          <cell r="N41">
            <v>25548</v>
          </cell>
        </row>
        <row r="42">
          <cell r="B42" t="str">
            <v>N5593</v>
          </cell>
          <cell r="C42" t="str">
            <v>Occident Pensiones Autónomos, Plan de Pensiones</v>
          </cell>
          <cell r="D42">
            <v>10.1411</v>
          </cell>
          <cell r="E42" t="str">
            <v>F2271</v>
          </cell>
          <cell r="F42" t="str">
            <v>Occident Pensiones Autónomos, Fondo de Pensiones</v>
          </cell>
          <cell r="G42" t="str">
            <v xml:space="preserve">Simplificado autónomos </v>
          </cell>
          <cell r="H42">
            <v>2024</v>
          </cell>
          <cell r="I42">
            <v>41</v>
          </cell>
          <cell r="J42">
            <v>6057</v>
          </cell>
          <cell r="K42">
            <v>4</v>
          </cell>
          <cell r="L42">
            <v>6053</v>
          </cell>
          <cell r="M42">
            <v>9390</v>
          </cell>
          <cell r="N42">
            <v>25593</v>
          </cell>
        </row>
        <row r="43">
          <cell r="B43" t="str">
            <v>N5489A</v>
          </cell>
          <cell r="C43" t="str">
            <v>INDEXA EMPLEO AUTÓNOMOS, PPE SIMPLIFICADO</v>
          </cell>
          <cell r="D43">
            <v>10.8729</v>
          </cell>
          <cell r="E43" t="str">
            <v>F2118</v>
          </cell>
          <cell r="F43" t="str">
            <v>INDEXA EMPLEO BONOS, FP</v>
          </cell>
          <cell r="G43" t="str">
            <v xml:space="preserve">Simplificado autónomos </v>
          </cell>
          <cell r="H43">
            <v>2938</v>
          </cell>
          <cell r="J43">
            <v>3837</v>
          </cell>
          <cell r="K43">
            <v>0</v>
          </cell>
          <cell r="L43">
            <v>3837</v>
          </cell>
          <cell r="M43">
            <v>9392</v>
          </cell>
          <cell r="N43">
            <v>25489</v>
          </cell>
        </row>
        <row r="44">
          <cell r="B44" t="str">
            <v>N5560A</v>
          </cell>
          <cell r="C44" t="str">
            <v xml:space="preserve">GENERALI AUTÓNOMOS PLAN DE PENSIONES DE EMPLEO </v>
          </cell>
          <cell r="D44">
            <v>10.5388</v>
          </cell>
          <cell r="E44" t="str">
            <v>F2169</v>
          </cell>
          <cell r="F44" t="str">
            <v>GENERALI EMPLEO PYME FONDO DE PENSIONES</v>
          </cell>
          <cell r="G44" t="str">
            <v xml:space="preserve">Simplificado autónomos </v>
          </cell>
          <cell r="H44">
            <v>669</v>
          </cell>
          <cell r="J44">
            <v>1459</v>
          </cell>
          <cell r="L44">
            <v>1459</v>
          </cell>
          <cell r="M44">
            <v>5704</v>
          </cell>
          <cell r="N44">
            <v>25560</v>
          </cell>
        </row>
        <row r="45">
          <cell r="B45" t="str">
            <v>N5589</v>
          </cell>
          <cell r="C45" t="str">
            <v>PPE SIMPLIFICADO, RENTA 4 AUTONOMOS RF</v>
          </cell>
          <cell r="D45">
            <v>10.298299999999999</v>
          </cell>
          <cell r="E45" t="str">
            <v>F2233</v>
          </cell>
          <cell r="F45" t="str">
            <v>RENTPENSION XXIV, FP</v>
          </cell>
          <cell r="G45" t="str">
            <v xml:space="preserve">Simplificado autónomos </v>
          </cell>
          <cell r="H45">
            <v>73</v>
          </cell>
          <cell r="I45">
            <v>3</v>
          </cell>
          <cell r="J45">
            <v>195</v>
          </cell>
          <cell r="L45">
            <v>195</v>
          </cell>
          <cell r="M45">
            <v>356</v>
          </cell>
          <cell r="N45">
            <v>25589</v>
          </cell>
        </row>
        <row r="46">
          <cell r="B46" t="str">
            <v>N5503B</v>
          </cell>
          <cell r="C46" t="str">
            <v>CASER COAC VALENCIA, PPES</v>
          </cell>
          <cell r="D46">
            <v>10.976800000000001</v>
          </cell>
          <cell r="E46" t="str">
            <v>F2163</v>
          </cell>
          <cell r="F46" t="str">
            <v>AHORROPENSION CIENTO DIECIOCHO, F.P.</v>
          </cell>
          <cell r="G46" t="str">
            <v xml:space="preserve">Simplificado autónomos </v>
          </cell>
          <cell r="H46">
            <v>25</v>
          </cell>
          <cell r="I46">
            <v>1</v>
          </cell>
          <cell r="J46">
            <v>78</v>
          </cell>
          <cell r="K46">
            <v>3</v>
          </cell>
          <cell r="L46">
            <v>75</v>
          </cell>
          <cell r="M46">
            <v>161</v>
          </cell>
          <cell r="N46">
            <v>26503</v>
          </cell>
        </row>
        <row r="47">
          <cell r="B47" t="str">
            <v>N5512B</v>
          </cell>
          <cell r="C47" t="str">
            <v>CASER AUTONOMOS GLOBAL, PPES</v>
          </cell>
          <cell r="D47">
            <v>10.902900000000001</v>
          </cell>
          <cell r="E47" t="str">
            <v>F2163</v>
          </cell>
          <cell r="F47" t="str">
            <v>AHORROPENSION CIENTO DIECIOCHO, F.P.</v>
          </cell>
          <cell r="G47" t="str">
            <v xml:space="preserve">Simplificado autónomos </v>
          </cell>
          <cell r="H47">
            <v>12</v>
          </cell>
          <cell r="J47">
            <v>38</v>
          </cell>
          <cell r="L47">
            <v>38</v>
          </cell>
          <cell r="M47">
            <v>40</v>
          </cell>
          <cell r="N47">
            <v>26512</v>
          </cell>
        </row>
        <row r="48">
          <cell r="B48" t="str">
            <v>N5556B</v>
          </cell>
          <cell r="C48" t="str">
            <v>CASER EVOLUCION AUTONOMOS, PP</v>
          </cell>
          <cell r="D48">
            <v>10.478400000000001</v>
          </cell>
          <cell r="E48" t="str">
            <v>F2163</v>
          </cell>
          <cell r="F48" t="str">
            <v>AHORROPENSION CIENTO DIECIOCHO, F.P.</v>
          </cell>
          <cell r="G48" t="str">
            <v xml:space="preserve">Simplificado autónomos </v>
          </cell>
          <cell r="H48">
            <v>104</v>
          </cell>
          <cell r="J48">
            <v>258</v>
          </cell>
          <cell r="L48">
            <v>258</v>
          </cell>
          <cell r="M48">
            <v>283</v>
          </cell>
          <cell r="N48">
            <v>25556</v>
          </cell>
        </row>
        <row r="49">
          <cell r="B49" t="str">
            <v>N5595</v>
          </cell>
          <cell r="C49" t="str">
            <v>PLAN DE PENSIONES DE EMPLEO SIMPLIFICADO CLUB DIÁLOGO</v>
          </cell>
          <cell r="D49">
            <v>10.2392</v>
          </cell>
          <cell r="E49" t="str">
            <v>F0859</v>
          </cell>
          <cell r="F49" t="str">
            <v>Winterthur Pyme, Fondo de Pensiones</v>
          </cell>
          <cell r="G49" t="str">
            <v xml:space="preserve">Simplificado autónomos </v>
          </cell>
          <cell r="H49">
            <v>503</v>
          </cell>
          <cell r="J49">
            <v>1481</v>
          </cell>
          <cell r="L49">
            <v>1481</v>
          </cell>
          <cell r="M49">
            <v>2629</v>
          </cell>
          <cell r="N49">
            <v>25595</v>
          </cell>
        </row>
        <row r="50">
          <cell r="B50" t="str">
            <v>N5545</v>
          </cell>
          <cell r="C50" t="str">
            <v>PPES SE CONSTRUCCION</v>
          </cell>
          <cell r="D50">
            <v>10.5006</v>
          </cell>
          <cell r="E50" t="str">
            <v>F1570</v>
          </cell>
          <cell r="F50" t="str">
            <v>CCG SECTOR DE LA CONSTRUCCION, FP</v>
          </cell>
          <cell r="G50" t="str">
            <v>Simplificado sectorial</v>
          </cell>
          <cell r="H50">
            <v>899091</v>
          </cell>
          <cell r="I50">
            <v>55</v>
          </cell>
          <cell r="J50">
            <v>104637</v>
          </cell>
          <cell r="K50">
            <v>1084</v>
          </cell>
          <cell r="L50">
            <v>103553</v>
          </cell>
          <cell r="M50">
            <v>250104</v>
          </cell>
          <cell r="N50">
            <v>25545</v>
          </cell>
        </row>
        <row r="51">
          <cell r="B51" t="str">
            <v>N5597</v>
          </cell>
          <cell r="C51" t="str">
            <v>ARQUIA PROFESIONALES PPES</v>
          </cell>
          <cell r="D51">
            <v>10.119400000000001</v>
          </cell>
          <cell r="E51" t="str">
            <v>F1718</v>
          </cell>
          <cell r="F51" t="str">
            <v>ARQUIA EMPLEO, FONDO PENSIONES</v>
          </cell>
          <cell r="G51" t="str">
            <v xml:space="preserve">Simplificado autónomos </v>
          </cell>
          <cell r="H51">
            <v>316</v>
          </cell>
          <cell r="J51">
            <v>865</v>
          </cell>
          <cell r="L51">
            <v>865</v>
          </cell>
          <cell r="M51">
            <v>1612</v>
          </cell>
          <cell r="N51">
            <v>25597</v>
          </cell>
        </row>
        <row r="52">
          <cell r="B52" t="str">
            <v>N5592</v>
          </cell>
          <cell r="C52" t="str">
            <v>PP EMPLEO SIMPLIFICADO, RENTA 4 AUTONOMOS RV</v>
          </cell>
          <cell r="D52">
            <v>30.397099999999998</v>
          </cell>
          <cell r="E52" t="str">
            <v>F1425</v>
          </cell>
          <cell r="F52" t="str">
            <v>RENTPENSION IV F.P.</v>
          </cell>
          <cell r="G52" t="str">
            <v xml:space="preserve">Simplificado autónomos </v>
          </cell>
          <cell r="H52">
            <v>153</v>
          </cell>
          <cell r="I52">
            <v>2</v>
          </cell>
          <cell r="J52">
            <v>468</v>
          </cell>
          <cell r="L52">
            <v>468</v>
          </cell>
          <cell r="M52">
            <v>851</v>
          </cell>
          <cell r="N52">
            <v>25592</v>
          </cell>
        </row>
        <row r="53">
          <cell r="B53" t="str">
            <v>N5623</v>
          </cell>
          <cell r="C53" t="str">
            <v>FEELCAPITAL AUTONOMOS MAR PP.</v>
          </cell>
          <cell r="D53">
            <v>100.8402</v>
          </cell>
          <cell r="E53" t="str">
            <v>F0902</v>
          </cell>
          <cell r="F53" t="str">
            <v>FEELCAPITAL EMPLEO MAR FP</v>
          </cell>
          <cell r="G53" t="str">
            <v xml:space="preserve">Simplificado autónomos </v>
          </cell>
          <cell r="H53">
            <v>4</v>
          </cell>
          <cell r="J53">
            <v>20</v>
          </cell>
          <cell r="L53">
            <v>20</v>
          </cell>
          <cell r="M53">
            <v>20</v>
          </cell>
          <cell r="N53">
            <v>25623</v>
          </cell>
        </row>
        <row r="54">
          <cell r="B54" t="str">
            <v>N5598A</v>
          </cell>
          <cell r="C54" t="str">
            <v xml:space="preserve">PLAN PENSIONES DE EMPLEO SIMPLIFICADO MAPFRE </v>
          </cell>
          <cell r="D54">
            <v>6.4718999999999998</v>
          </cell>
          <cell r="E54" t="str">
            <v>F2171</v>
          </cell>
          <cell r="F54" t="str">
            <v>MAPFRE PUENTE FUTURO 1, FONDO DE PENSIONES</v>
          </cell>
          <cell r="G54" t="str">
            <v xml:space="preserve">Simplificado autónomos </v>
          </cell>
          <cell r="H54">
            <v>1090</v>
          </cell>
          <cell r="J54">
            <v>1403</v>
          </cell>
          <cell r="L54">
            <v>1403</v>
          </cell>
          <cell r="M54">
            <v>1938</v>
          </cell>
          <cell r="N54">
            <v>25598</v>
          </cell>
        </row>
        <row r="55">
          <cell r="B55" t="str">
            <v>N5598B</v>
          </cell>
          <cell r="C55" t="str">
            <v xml:space="preserve">PLAN PENSIONES DE EMPLEO SIMPLIFICADO MAPFRE </v>
          </cell>
          <cell r="D55">
            <v>6.2161999999999997</v>
          </cell>
          <cell r="E55" t="str">
            <v>F2172</v>
          </cell>
          <cell r="F55" t="str">
            <v>MAPFRE PUENTE FUTURO 2, FONDO DE PENSIONES</v>
          </cell>
          <cell r="G55" t="str">
            <v xml:space="preserve">Simplificado autónomos </v>
          </cell>
          <cell r="H55">
            <v>1076</v>
          </cell>
          <cell r="I55">
            <v>2</v>
          </cell>
          <cell r="J55">
            <v>1920</v>
          </cell>
          <cell r="K55">
            <v>175</v>
          </cell>
          <cell r="L55">
            <v>1745</v>
          </cell>
          <cell r="M55">
            <v>2939</v>
          </cell>
          <cell r="N55">
            <v>26598</v>
          </cell>
        </row>
        <row r="56">
          <cell r="B56" t="str">
            <v>N5606</v>
          </cell>
          <cell r="C56" t="str">
            <v>CADE RVM 60, PPESA</v>
          </cell>
          <cell r="D56">
            <v>6.2065999999999999</v>
          </cell>
          <cell r="E56" t="str">
            <v>F2286</v>
          </cell>
          <cell r="F56" t="str">
            <v>KUTXABANK PENSIONES EMPLEO RVM 60, F.P.</v>
          </cell>
          <cell r="G56" t="str">
            <v xml:space="preserve">Simplificado autónomos </v>
          </cell>
          <cell r="H56">
            <v>335</v>
          </cell>
          <cell r="J56">
            <v>1004</v>
          </cell>
          <cell r="L56">
            <v>1004</v>
          </cell>
          <cell r="M56">
            <v>1241</v>
          </cell>
          <cell r="N56">
            <v>25606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François Derbaix" id="{38109C63-7B6C-4012-A7C6-C236E85491E1}" userId="S::fderbaix@indexacapital.com::8a1c7bdb-63ec-4bd1-a591-ebba37be377c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5" dT="2024-02-17T16:55:43.62" personId="{38109C63-7B6C-4012-A7C6-C236E85491E1}" id="{B3D371CB-1D40-4F8B-AFE0-887D15DAB9DB}">
    <text>Dato facilitado por Santander a Inverco probablemente erróneo, no cuadra con el dato de patrimonio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nverco.es/educacion-financiera/planes-de-pensiones-de-empleo-simplificados-para-autonomos/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310F-9F48-4709-A836-C8372BB7BF65}">
  <dimension ref="A1:A115"/>
  <sheetViews>
    <sheetView tabSelected="1" zoomScale="114" zoomScaleNormal="100" workbookViewId="0">
      <selection activeCell="I38" sqref="I38"/>
    </sheetView>
  </sheetViews>
  <sheetFormatPr baseColWidth="10" defaultRowHeight="13" x14ac:dyDescent="0.15"/>
  <sheetData>
    <row r="1" spans="1:1" ht="19" x14ac:dyDescent="0.25">
      <c r="A1" s="45" t="s">
        <v>33</v>
      </c>
    </row>
    <row r="2" spans="1:1" ht="19" x14ac:dyDescent="0.25">
      <c r="A2" s="45"/>
    </row>
    <row r="87" spans="1:1" ht="20" x14ac:dyDescent="0.2">
      <c r="A87" s="1"/>
    </row>
    <row r="115" spans="1:1" ht="20" x14ac:dyDescent="0.2">
      <c r="A115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05747-35F7-4185-9CE7-AF81ED2519BB}">
  <dimension ref="A1:AR103"/>
  <sheetViews>
    <sheetView workbookViewId="0">
      <pane xSplit="2" ySplit="2" topLeftCell="K3" activePane="bottomRight" state="frozen"/>
      <selection pane="topRight" activeCell="C1" sqref="C1"/>
      <selection pane="bottomLeft" activeCell="A2" sqref="A2"/>
      <selection pane="bottomRight" activeCell="A99" sqref="A99:XFD100"/>
    </sheetView>
  </sheetViews>
  <sheetFormatPr baseColWidth="10" defaultColWidth="11.5" defaultRowHeight="15" x14ac:dyDescent="0.2"/>
  <cols>
    <col min="1" max="1" width="36.1640625" style="3" bestFit="1" customWidth="1"/>
    <col min="2" max="2" width="15.33203125" style="20" customWidth="1"/>
    <col min="3" max="15" width="11.5" style="3" customWidth="1"/>
    <col min="16" max="19" width="11.5" style="3" hidden="1" customWidth="1"/>
    <col min="20" max="24" width="11.5" style="3" customWidth="1"/>
    <col min="25" max="26" width="11.5" style="15" customWidth="1"/>
    <col min="27" max="33" width="11.5" style="3" customWidth="1"/>
    <col min="34" max="38" width="11.5" style="3" hidden="1" customWidth="1"/>
    <col min="39" max="39" width="11.5" style="3"/>
    <col min="40" max="40" width="12.83203125" style="3" customWidth="1"/>
    <col min="41" max="42" width="12.83203125" style="3" hidden="1" customWidth="1"/>
    <col min="43" max="16384" width="11.5" style="3"/>
  </cols>
  <sheetData>
    <row r="1" spans="1:44" ht="40" x14ac:dyDescent="0.25">
      <c r="A1" s="44" t="s">
        <v>33</v>
      </c>
      <c r="C1" s="35" t="s">
        <v>31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U1" s="6" t="s">
        <v>34</v>
      </c>
      <c r="V1" s="8"/>
      <c r="W1" s="8"/>
      <c r="X1" s="8"/>
      <c r="Y1" s="8"/>
      <c r="Z1" s="8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8"/>
      <c r="AN1" s="8"/>
      <c r="AO1" s="8"/>
    </row>
    <row r="2" spans="1:44" s="38" customFormat="1" ht="49" x14ac:dyDescent="0.25">
      <c r="A2" s="35" t="s">
        <v>30</v>
      </c>
      <c r="B2" s="36" t="s">
        <v>13</v>
      </c>
      <c r="C2" s="37">
        <v>44926</v>
      </c>
      <c r="D2" s="37">
        <v>45016</v>
      </c>
      <c r="E2" s="37">
        <v>45107</v>
      </c>
      <c r="F2" s="37">
        <v>45199</v>
      </c>
      <c r="G2" s="37">
        <v>45291</v>
      </c>
      <c r="H2" s="37">
        <v>45382</v>
      </c>
      <c r="I2" s="37">
        <v>45473</v>
      </c>
      <c r="J2" s="37">
        <v>45565</v>
      </c>
      <c r="K2" s="37">
        <v>45657</v>
      </c>
      <c r="L2" s="37">
        <v>45747</v>
      </c>
      <c r="M2" s="37">
        <v>45838</v>
      </c>
      <c r="N2" s="37">
        <v>45930</v>
      </c>
      <c r="O2" s="37">
        <v>46022</v>
      </c>
      <c r="P2" s="37">
        <v>46112</v>
      </c>
      <c r="Q2" s="37">
        <v>46203</v>
      </c>
      <c r="R2" s="37">
        <v>46295</v>
      </c>
      <c r="S2" s="37">
        <v>46387</v>
      </c>
      <c r="U2" s="39">
        <f t="shared" ref="U2:AG2" si="0">C2</f>
        <v>44926</v>
      </c>
      <c r="V2" s="39">
        <f t="shared" si="0"/>
        <v>45016</v>
      </c>
      <c r="W2" s="39">
        <f t="shared" si="0"/>
        <v>45107</v>
      </c>
      <c r="X2" s="39">
        <f t="shared" si="0"/>
        <v>45199</v>
      </c>
      <c r="Y2" s="39">
        <f t="shared" si="0"/>
        <v>45291</v>
      </c>
      <c r="Z2" s="39">
        <f t="shared" si="0"/>
        <v>45382</v>
      </c>
      <c r="AA2" s="39">
        <f t="shared" si="0"/>
        <v>45473</v>
      </c>
      <c r="AB2" s="39">
        <f t="shared" si="0"/>
        <v>45565</v>
      </c>
      <c r="AC2" s="39">
        <f t="shared" si="0"/>
        <v>45657</v>
      </c>
      <c r="AD2" s="39">
        <f t="shared" si="0"/>
        <v>45747</v>
      </c>
      <c r="AE2" s="39">
        <f t="shared" si="0"/>
        <v>45838</v>
      </c>
      <c r="AF2" s="39">
        <f t="shared" si="0"/>
        <v>45930</v>
      </c>
      <c r="AG2" s="39">
        <f t="shared" si="0"/>
        <v>46022</v>
      </c>
      <c r="AH2" s="39">
        <f t="shared" ref="AH2:AK2" si="1">P2</f>
        <v>46112</v>
      </c>
      <c r="AI2" s="39">
        <f t="shared" si="1"/>
        <v>46203</v>
      </c>
      <c r="AJ2" s="39">
        <f t="shared" si="1"/>
        <v>46295</v>
      </c>
      <c r="AK2" s="39">
        <f t="shared" si="1"/>
        <v>46387</v>
      </c>
      <c r="AL2" s="39"/>
      <c r="AM2" s="37"/>
      <c r="AN2" s="40" t="s">
        <v>27</v>
      </c>
      <c r="AO2" s="41" t="s">
        <v>26</v>
      </c>
      <c r="AP2" s="41" t="s">
        <v>28</v>
      </c>
      <c r="AQ2" s="41" t="s">
        <v>128</v>
      </c>
      <c r="AR2" s="41" t="s">
        <v>129</v>
      </c>
    </row>
    <row r="3" spans="1:44" s="4" customFormat="1" ht="19" x14ac:dyDescent="0.25">
      <c r="A3" s="6" t="s">
        <v>8</v>
      </c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4" x14ac:dyDescent="0.2">
      <c r="A4" s="78" t="s">
        <v>133</v>
      </c>
      <c r="B4" s="70" t="s">
        <v>69</v>
      </c>
      <c r="C4" s="17"/>
      <c r="D4" s="17"/>
      <c r="E4" s="17"/>
      <c r="F4" s="17"/>
      <c r="G4" s="17">
        <f>MAX(G58,G59)</f>
        <v>4069</v>
      </c>
      <c r="H4" s="17">
        <f>MAX(H58,H59)</f>
        <v>4717</v>
      </c>
      <c r="I4" s="17">
        <f>MAX(I58,I59)</f>
        <v>5065</v>
      </c>
      <c r="J4" s="17">
        <f>+MAX(J59:J60)</f>
        <v>5312</v>
      </c>
      <c r="K4" s="17">
        <f>+MAX(K59:K60)+K91</f>
        <v>7260</v>
      </c>
      <c r="L4" s="17">
        <f>+MAX(L59:L60)+L91</f>
        <v>7440</v>
      </c>
      <c r="M4" s="17">
        <f>+MAX(M59:M60)+MAX(M91:M92)</f>
        <v>7755</v>
      </c>
      <c r="N4" s="17">
        <f>+MAX(N59:N60)+MAX(N91:N92)</f>
        <v>7974</v>
      </c>
      <c r="O4" s="17">
        <f>+MAX(O59:O60)+MAX(O91:O92)</f>
        <v>9676</v>
      </c>
      <c r="P4" s="17"/>
      <c r="Q4" s="17"/>
      <c r="R4" s="17"/>
      <c r="S4" s="17"/>
      <c r="U4" s="58">
        <f t="shared" ref="U4:AA4" si="2">U58+U59</f>
        <v>0</v>
      </c>
      <c r="V4" s="58">
        <f t="shared" si="2"/>
        <v>0</v>
      </c>
      <c r="W4" s="58">
        <f t="shared" si="2"/>
        <v>0</v>
      </c>
      <c r="X4" s="58">
        <f t="shared" si="2"/>
        <v>0</v>
      </c>
      <c r="Y4" s="58">
        <f t="shared" si="2"/>
        <v>16.556000000000001</v>
      </c>
      <c r="Z4" s="58">
        <f t="shared" si="2"/>
        <v>20.244</v>
      </c>
      <c r="AA4" s="58">
        <f t="shared" si="2"/>
        <v>22.419</v>
      </c>
      <c r="AB4" s="58">
        <f t="shared" ref="AB4:AF4" si="3">IFERROR(AB58+AB59,"")</f>
        <v>25.273</v>
      </c>
      <c r="AC4" s="58">
        <f t="shared" si="3"/>
        <v>46.347000000000001</v>
      </c>
      <c r="AD4" s="58">
        <f t="shared" si="3"/>
        <v>48.823999999999998</v>
      </c>
      <c r="AE4" s="58">
        <f t="shared" si="3"/>
        <v>52.268000000000001</v>
      </c>
      <c r="AF4" s="58">
        <f t="shared" si="3"/>
        <v>56.576999999999998</v>
      </c>
      <c r="AG4" s="58">
        <f t="shared" ref="AG4" si="4">IFERROR(AG58+AG59,"")</f>
        <v>79.866</v>
      </c>
      <c r="AH4" s="58"/>
      <c r="AI4" s="58"/>
      <c r="AJ4" s="58"/>
      <c r="AK4" s="58"/>
      <c r="AL4" s="58"/>
      <c r="AN4" s="25">
        <f>AG4*1000000/O4</f>
        <v>8254.0305911533687</v>
      </c>
      <c r="AO4" s="8">
        <f>6.532+9.519</f>
        <v>16.051000000000002</v>
      </c>
      <c r="AP4" s="25">
        <f>AO4/G4*1000000</f>
        <v>3944.7038584418783</v>
      </c>
      <c r="AQ4" s="8">
        <f>+AG4-AC4</f>
        <v>33.518999999999998</v>
      </c>
      <c r="AR4" s="75">
        <f>AF4/AB4-1</f>
        <v>1.2386341154591856</v>
      </c>
    </row>
    <row r="5" spans="1:44" x14ac:dyDescent="0.2">
      <c r="A5" s="19" t="s">
        <v>4</v>
      </c>
      <c r="B5" s="70" t="s">
        <v>52</v>
      </c>
      <c r="C5" s="17">
        <f t="shared" ref="C5:H5" si="5">C43</f>
        <v>28</v>
      </c>
      <c r="D5" s="17">
        <f t="shared" si="5"/>
        <v>468</v>
      </c>
      <c r="E5" s="17">
        <f t="shared" si="5"/>
        <v>821</v>
      </c>
      <c r="F5" s="17">
        <f t="shared" si="5"/>
        <v>968</v>
      </c>
      <c r="G5" s="17">
        <f t="shared" si="5"/>
        <v>3497</v>
      </c>
      <c r="H5" s="17">
        <f t="shared" si="5"/>
        <v>4198</v>
      </c>
      <c r="I5" s="17">
        <f t="shared" ref="I5:N5" si="6">I43+SUM(I74:I77)</f>
        <v>4416</v>
      </c>
      <c r="J5" s="17">
        <f t="shared" si="6"/>
        <v>4844</v>
      </c>
      <c r="K5" s="17">
        <f t="shared" si="6"/>
        <v>7085</v>
      </c>
      <c r="L5" s="17">
        <f t="shared" si="6"/>
        <v>7841</v>
      </c>
      <c r="M5" s="17">
        <f t="shared" si="6"/>
        <v>8283</v>
      </c>
      <c r="N5" s="17">
        <f t="shared" si="6"/>
        <v>8568</v>
      </c>
      <c r="O5" s="17">
        <f t="shared" ref="O5" si="7">O43+SUM(O74:O77)</f>
        <v>10772</v>
      </c>
      <c r="P5" s="17"/>
      <c r="Q5" s="17"/>
      <c r="R5" s="17"/>
      <c r="S5" s="17"/>
      <c r="U5" s="8">
        <f t="shared" ref="U5:Z5" si="8">U43</f>
        <v>0.03</v>
      </c>
      <c r="V5" s="8">
        <f t="shared" si="8"/>
        <v>1.0289999999999999</v>
      </c>
      <c r="W5" s="8">
        <f t="shared" si="8"/>
        <v>2.052</v>
      </c>
      <c r="X5" s="8">
        <f t="shared" si="8"/>
        <v>2.8050000000000002</v>
      </c>
      <c r="Y5" s="8">
        <f t="shared" si="8"/>
        <v>15.923999999999999</v>
      </c>
      <c r="Z5" s="8">
        <f t="shared" si="8"/>
        <v>18.244</v>
      </c>
      <c r="AA5" s="8">
        <f t="shared" ref="AA5:AF5" si="9">AA43+SUM(AA74:AA77)</f>
        <v>20.428999999999998</v>
      </c>
      <c r="AB5" s="8">
        <f t="shared" si="9"/>
        <v>23.416</v>
      </c>
      <c r="AC5" s="8">
        <f t="shared" si="9"/>
        <v>42.029000000000003</v>
      </c>
      <c r="AD5" s="8">
        <f t="shared" si="9"/>
        <v>45.963000000000001</v>
      </c>
      <c r="AE5" s="8">
        <f t="shared" si="9"/>
        <v>49.56</v>
      </c>
      <c r="AF5" s="8">
        <f t="shared" si="9"/>
        <v>54.829000000000001</v>
      </c>
      <c r="AG5" s="8">
        <f t="shared" ref="AG5" si="10">AG43+SUM(AG74:AG77)</f>
        <v>78.942000000000007</v>
      </c>
      <c r="AH5" s="8"/>
      <c r="AI5" s="8"/>
      <c r="AJ5" s="8"/>
      <c r="AK5" s="8"/>
      <c r="AL5" s="8"/>
      <c r="AN5" s="25">
        <f t="shared" ref="AN5:AN33" si="11">AG5*1000000/O5</f>
        <v>7328.4441143705908</v>
      </c>
      <c r="AO5" s="8">
        <v>2.226</v>
      </c>
      <c r="AP5" s="25">
        <f>AO5/G5*1000000</f>
        <v>636.54561052330575</v>
      </c>
      <c r="AQ5" s="8">
        <f t="shared" ref="AQ5:AQ33" si="12">+AG5-AC5</f>
        <v>36.913000000000004</v>
      </c>
      <c r="AR5" s="75">
        <f>AG5/AC5-1</f>
        <v>0.87827452473292245</v>
      </c>
    </row>
    <row r="6" spans="1:44" x14ac:dyDescent="0.2">
      <c r="A6" s="23" t="s">
        <v>23</v>
      </c>
      <c r="B6" s="70" t="s">
        <v>70</v>
      </c>
      <c r="C6" s="17"/>
      <c r="D6" s="17">
        <f t="shared" ref="D6:I6" si="13">MAX(D44,D45)</f>
        <v>65</v>
      </c>
      <c r="E6" s="17">
        <f t="shared" si="13"/>
        <v>323</v>
      </c>
      <c r="F6" s="17">
        <f t="shared" si="13"/>
        <v>530</v>
      </c>
      <c r="G6" s="17">
        <f t="shared" si="13"/>
        <v>1676</v>
      </c>
      <c r="H6" s="17">
        <f t="shared" si="13"/>
        <v>1801</v>
      </c>
      <c r="I6" s="17">
        <f t="shared" si="13"/>
        <v>1910</v>
      </c>
      <c r="J6" s="17">
        <f t="shared" ref="J6:O6" si="14">+MAX(J44:J45)+J79</f>
        <v>2069</v>
      </c>
      <c r="K6" s="17">
        <f t="shared" si="14"/>
        <v>3098</v>
      </c>
      <c r="L6" s="17">
        <f t="shared" si="14"/>
        <v>3276</v>
      </c>
      <c r="M6" s="17">
        <f t="shared" si="14"/>
        <v>3435</v>
      </c>
      <c r="N6" s="17">
        <f t="shared" si="14"/>
        <v>3734</v>
      </c>
      <c r="O6" s="17">
        <f t="shared" si="14"/>
        <v>5133</v>
      </c>
      <c r="P6" s="17"/>
      <c r="Q6" s="17"/>
      <c r="R6" s="17"/>
      <c r="S6" s="17"/>
      <c r="U6" s="8">
        <f t="shared" ref="U6:AA6" si="15">U44+U45</f>
        <v>0</v>
      </c>
      <c r="V6" s="8">
        <f t="shared" si="15"/>
        <v>8.7000000000000008E-2</v>
      </c>
      <c r="W6" s="8">
        <f t="shared" si="15"/>
        <v>0.63700000000000001</v>
      </c>
      <c r="X6" s="8">
        <f t="shared" si="15"/>
        <v>1.3109999999999999</v>
      </c>
      <c r="Y6" s="8">
        <f t="shared" si="15"/>
        <v>7.2419999999999991</v>
      </c>
      <c r="Z6" s="8">
        <f t="shared" si="15"/>
        <v>9.2510000000000012</v>
      </c>
      <c r="AA6" s="8">
        <f t="shared" si="15"/>
        <v>10.698</v>
      </c>
      <c r="AB6" s="8">
        <f t="shared" ref="AB6:AG6" si="16">IFERROR(AB44+AB45+AB79,"")</f>
        <v>12.526999999999999</v>
      </c>
      <c r="AC6" s="8">
        <f t="shared" si="16"/>
        <v>21.8</v>
      </c>
      <c r="AD6" s="8">
        <f t="shared" si="16"/>
        <v>24.161000000000001</v>
      </c>
      <c r="AE6" s="8">
        <f t="shared" si="16"/>
        <v>26.957000000000001</v>
      </c>
      <c r="AF6" s="8">
        <f t="shared" si="16"/>
        <v>31.769000000000002</v>
      </c>
      <c r="AG6" s="8">
        <f t="shared" si="16"/>
        <v>45.41</v>
      </c>
      <c r="AH6" s="8"/>
      <c r="AI6" s="8"/>
      <c r="AJ6" s="8"/>
      <c r="AK6" s="8"/>
      <c r="AL6" s="8"/>
      <c r="AN6" s="25">
        <f t="shared" si="11"/>
        <v>8846.6783557373856</v>
      </c>
      <c r="AO6" s="8">
        <f>2.357+4.354</f>
        <v>6.7110000000000003</v>
      </c>
      <c r="AP6" s="25">
        <f>AO6/G6*1000000</f>
        <v>4004.1766109785203</v>
      </c>
      <c r="AQ6" s="8">
        <f t="shared" si="12"/>
        <v>23.609999999999996</v>
      </c>
      <c r="AR6" s="75">
        <f t="shared" ref="AR6:AR33" si="17">AG6/AC6-1</f>
        <v>1.0830275229357795</v>
      </c>
    </row>
    <row r="7" spans="1:44" x14ac:dyDescent="0.2">
      <c r="A7" s="19" t="s">
        <v>11</v>
      </c>
      <c r="B7" s="20">
        <v>5510</v>
      </c>
      <c r="C7" s="17"/>
      <c r="D7" s="17"/>
      <c r="E7" s="17"/>
      <c r="F7" s="17"/>
      <c r="G7" s="17">
        <f t="shared" ref="G7:L7" si="18">G54</f>
        <v>2382</v>
      </c>
      <c r="H7" s="17">
        <f t="shared" si="18"/>
        <v>2674</v>
      </c>
      <c r="I7" s="17">
        <f t="shared" si="18"/>
        <v>2945</v>
      </c>
      <c r="J7" s="17">
        <f t="shared" si="18"/>
        <v>3145</v>
      </c>
      <c r="K7" s="17">
        <f t="shared" si="18"/>
        <v>4237</v>
      </c>
      <c r="L7" s="17">
        <f t="shared" si="18"/>
        <v>4393</v>
      </c>
      <c r="M7" s="17">
        <f t="shared" ref="M7:N7" si="19">M54</f>
        <v>4525</v>
      </c>
      <c r="N7" s="17">
        <f t="shared" si="19"/>
        <v>4651</v>
      </c>
      <c r="O7" s="17">
        <f t="shared" ref="O7" si="20">O54</f>
        <v>5488</v>
      </c>
      <c r="P7" s="17"/>
      <c r="Q7" s="17"/>
      <c r="R7" s="17"/>
      <c r="S7" s="17"/>
      <c r="U7" s="8">
        <f t="shared" ref="U7:AC7" si="21">U54</f>
        <v>0</v>
      </c>
      <c r="V7" s="8">
        <f t="shared" si="21"/>
        <v>0</v>
      </c>
      <c r="W7" s="8">
        <f t="shared" si="21"/>
        <v>0</v>
      </c>
      <c r="X7" s="8">
        <f t="shared" si="21"/>
        <v>0</v>
      </c>
      <c r="Y7" s="8">
        <f t="shared" si="21"/>
        <v>9.1519999999999992</v>
      </c>
      <c r="Z7" s="8">
        <f t="shared" si="21"/>
        <v>10.709</v>
      </c>
      <c r="AA7" s="8">
        <f t="shared" si="21"/>
        <v>12.189</v>
      </c>
      <c r="AB7" s="8">
        <f t="shared" si="21"/>
        <v>13.930999999999999</v>
      </c>
      <c r="AC7" s="8">
        <f t="shared" si="21"/>
        <v>23.864999999999998</v>
      </c>
      <c r="AD7" s="8">
        <f>AD54</f>
        <v>25.460999999999999</v>
      </c>
      <c r="AE7" s="8">
        <f>AE54</f>
        <v>27.591999999999999</v>
      </c>
      <c r="AF7" s="8">
        <f>AF54</f>
        <v>29.977</v>
      </c>
      <c r="AG7" s="8">
        <f>AG54</f>
        <v>42.201000000000001</v>
      </c>
      <c r="AH7" s="8"/>
      <c r="AI7" s="8"/>
      <c r="AJ7" s="8"/>
      <c r="AK7" s="8"/>
      <c r="AL7" s="8"/>
      <c r="AN7" s="25">
        <f t="shared" si="11"/>
        <v>7689.6865889212831</v>
      </c>
      <c r="AO7" s="8">
        <v>8.7940000000000005</v>
      </c>
      <c r="AP7" s="25">
        <f>AO7/G7*1000000</f>
        <v>3691.8555835432412</v>
      </c>
      <c r="AQ7" s="8">
        <f t="shared" si="12"/>
        <v>18.336000000000002</v>
      </c>
      <c r="AR7" s="75">
        <f t="shared" si="17"/>
        <v>0.76832181018227552</v>
      </c>
    </row>
    <row r="8" spans="1:44" x14ac:dyDescent="0.2">
      <c r="A8" s="66" t="s">
        <v>71</v>
      </c>
      <c r="B8" s="73" t="s">
        <v>72</v>
      </c>
      <c r="C8" s="17"/>
      <c r="D8" s="17"/>
      <c r="E8" s="17"/>
      <c r="F8" s="17"/>
      <c r="G8" s="17">
        <f t="shared" ref="G8:M8" si="22">G60+G61</f>
        <v>2012</v>
      </c>
      <c r="H8" s="17">
        <f t="shared" si="22"/>
        <v>2115</v>
      </c>
      <c r="I8" s="17">
        <f t="shared" si="22"/>
        <v>2232</v>
      </c>
      <c r="J8" s="17">
        <f t="shared" si="22"/>
        <v>2333</v>
      </c>
      <c r="K8" s="17">
        <f t="shared" si="22"/>
        <v>3300</v>
      </c>
      <c r="L8" s="17">
        <f t="shared" si="22"/>
        <v>3388</v>
      </c>
      <c r="M8" s="17">
        <f t="shared" si="22"/>
        <v>3569</v>
      </c>
      <c r="N8" s="17">
        <f t="shared" ref="N8:O8" si="23">N60+N61</f>
        <v>3679</v>
      </c>
      <c r="O8" s="17">
        <f t="shared" si="23"/>
        <v>5012</v>
      </c>
      <c r="P8" s="17"/>
      <c r="Q8" s="17"/>
      <c r="R8" s="17"/>
      <c r="S8" s="17"/>
      <c r="U8" s="8">
        <f t="shared" ref="U8:AC8" si="24">U60+U61</f>
        <v>0</v>
      </c>
      <c r="V8" s="8">
        <f t="shared" si="24"/>
        <v>0</v>
      </c>
      <c r="W8" s="8">
        <f t="shared" si="24"/>
        <v>0</v>
      </c>
      <c r="X8" s="8">
        <f t="shared" si="24"/>
        <v>0</v>
      </c>
      <c r="Y8" s="8">
        <f t="shared" si="24"/>
        <v>7.6970000000000001</v>
      </c>
      <c r="Z8" s="8">
        <f t="shared" si="24"/>
        <v>8.5459999999999994</v>
      </c>
      <c r="AA8" s="8">
        <f t="shared" si="24"/>
        <v>8.9909999999999997</v>
      </c>
      <c r="AB8" s="8">
        <f t="shared" si="24"/>
        <v>9.6449999999999996</v>
      </c>
      <c r="AC8" s="8">
        <f t="shared" si="24"/>
        <v>18.478999999999999</v>
      </c>
      <c r="AD8" s="8">
        <f>AD60+AD61</f>
        <v>19.335000000000001</v>
      </c>
      <c r="AE8" s="8">
        <f>AE60+AE61</f>
        <v>20.492000000000001</v>
      </c>
      <c r="AF8" s="8">
        <f>AF60+AF61</f>
        <v>21.411999999999999</v>
      </c>
      <c r="AG8" s="8">
        <f>AG60+AG61</f>
        <v>33.374000000000002</v>
      </c>
      <c r="AH8" s="8"/>
      <c r="AI8" s="8"/>
      <c r="AJ8" s="8"/>
      <c r="AK8" s="8"/>
      <c r="AL8" s="8"/>
      <c r="AN8" s="25">
        <f t="shared" si="11"/>
        <v>6658.8188347964888</v>
      </c>
      <c r="AO8" s="8"/>
      <c r="AQ8" s="8">
        <f t="shared" si="12"/>
        <v>14.895000000000003</v>
      </c>
      <c r="AR8" s="75">
        <f t="shared" si="17"/>
        <v>0.80605011093673928</v>
      </c>
    </row>
    <row r="9" spans="1:44" x14ac:dyDescent="0.2">
      <c r="A9" s="66" t="s">
        <v>54</v>
      </c>
      <c r="B9" s="68" t="s">
        <v>53</v>
      </c>
      <c r="C9" s="17"/>
      <c r="D9" s="17"/>
      <c r="E9" s="43">
        <f>SUM(E52,E53)</f>
        <v>123</v>
      </c>
      <c r="F9" s="43">
        <f t="shared" ref="F9:H9" si="25">SUM(F52,F53)</f>
        <v>192</v>
      </c>
      <c r="G9" s="43">
        <f t="shared" si="25"/>
        <v>192</v>
      </c>
      <c r="H9" s="43">
        <f t="shared" si="25"/>
        <v>192</v>
      </c>
      <c r="I9" s="17">
        <f>SUM(I52,I53)</f>
        <v>1680</v>
      </c>
      <c r="J9" s="17">
        <f t="shared" ref="J9:M9" si="26">SUM(J52,J53)</f>
        <v>1760</v>
      </c>
      <c r="K9" s="17">
        <f t="shared" si="26"/>
        <v>2604</v>
      </c>
      <c r="L9" s="17">
        <f t="shared" si="26"/>
        <v>2749</v>
      </c>
      <c r="M9" s="17">
        <f t="shared" si="26"/>
        <v>2845</v>
      </c>
      <c r="N9" s="17">
        <f t="shared" ref="N9:O9" si="27">SUM(N52,N53)</f>
        <v>2945</v>
      </c>
      <c r="O9" s="17">
        <f t="shared" si="27"/>
        <v>3657</v>
      </c>
      <c r="P9" s="17"/>
      <c r="Q9" s="17"/>
      <c r="R9" s="17"/>
      <c r="S9" s="17"/>
      <c r="U9" s="8">
        <f t="shared" ref="U9:AC9" si="28">U52+U53</f>
        <v>0</v>
      </c>
      <c r="V9" s="8">
        <f t="shared" si="28"/>
        <v>0</v>
      </c>
      <c r="W9" s="8">
        <f t="shared" si="28"/>
        <v>0.26100000000000001</v>
      </c>
      <c r="X9" s="8">
        <f t="shared" si="28"/>
        <v>0.497</v>
      </c>
      <c r="Y9" s="8">
        <f t="shared" si="28"/>
        <v>5.8490000000000002</v>
      </c>
      <c r="Z9" s="8">
        <f t="shared" si="28"/>
        <v>6.742</v>
      </c>
      <c r="AA9" s="8">
        <f t="shared" si="28"/>
        <v>7.34</v>
      </c>
      <c r="AB9" s="8">
        <f t="shared" si="28"/>
        <v>8.1389999999999993</v>
      </c>
      <c r="AC9" s="8">
        <f t="shared" si="28"/>
        <v>15.211</v>
      </c>
      <c r="AD9" s="8">
        <f>AD52+AD53</f>
        <v>16.533000000000001</v>
      </c>
      <c r="AE9" s="8">
        <f>AE52+AE53</f>
        <v>17.792000000000002</v>
      </c>
      <c r="AF9" s="8">
        <f>AF52+AF53</f>
        <v>19.677</v>
      </c>
      <c r="AG9" s="8">
        <f>AG52+AG53</f>
        <v>28.254999999999999</v>
      </c>
      <c r="AH9" s="8"/>
      <c r="AI9" s="8"/>
      <c r="AJ9" s="8"/>
      <c r="AK9" s="8"/>
      <c r="AL9" s="8"/>
      <c r="AN9" s="25">
        <f t="shared" si="11"/>
        <v>7726.2783702488377</v>
      </c>
      <c r="AO9" s="8"/>
      <c r="AQ9" s="8">
        <f t="shared" si="12"/>
        <v>13.043999999999999</v>
      </c>
      <c r="AR9" s="75">
        <f t="shared" si="17"/>
        <v>0.85753730852672394</v>
      </c>
    </row>
    <row r="10" spans="1:44" x14ac:dyDescent="0.2">
      <c r="A10" s="57" t="s">
        <v>16</v>
      </c>
      <c r="B10" s="20">
        <v>5533</v>
      </c>
      <c r="C10" s="17"/>
      <c r="D10" s="17"/>
      <c r="E10" s="17"/>
      <c r="F10" s="17"/>
      <c r="G10" s="17">
        <f t="shared" ref="G10:N10" si="29">G64</f>
        <v>897</v>
      </c>
      <c r="H10" s="17">
        <f t="shared" si="29"/>
        <v>1051</v>
      </c>
      <c r="I10" s="17">
        <f t="shared" si="29"/>
        <v>1289</v>
      </c>
      <c r="J10" s="17">
        <f t="shared" si="29"/>
        <v>1399</v>
      </c>
      <c r="K10" s="17">
        <f t="shared" si="29"/>
        <v>1879</v>
      </c>
      <c r="L10" s="17">
        <f t="shared" si="29"/>
        <v>1990</v>
      </c>
      <c r="M10" s="17">
        <f t="shared" si="29"/>
        <v>2185</v>
      </c>
      <c r="N10" s="17">
        <f t="shared" si="29"/>
        <v>2370</v>
      </c>
      <c r="O10" s="17">
        <f t="shared" ref="O10" si="30">O64</f>
        <v>3266</v>
      </c>
      <c r="P10" s="17"/>
      <c r="Q10" s="17"/>
      <c r="R10" s="17"/>
      <c r="S10" s="17"/>
      <c r="U10" s="8">
        <f t="shared" ref="U10:AG10" si="31">U64</f>
        <v>0</v>
      </c>
      <c r="V10" s="8">
        <f t="shared" si="31"/>
        <v>0</v>
      </c>
      <c r="W10" s="8">
        <f t="shared" si="31"/>
        <v>0</v>
      </c>
      <c r="X10" s="8">
        <f t="shared" si="31"/>
        <v>0</v>
      </c>
      <c r="Y10" s="8">
        <f t="shared" si="31"/>
        <v>3.246</v>
      </c>
      <c r="Z10" s="8">
        <f t="shared" si="31"/>
        <v>3.8559999999999999</v>
      </c>
      <c r="AA10" s="8">
        <f t="shared" si="31"/>
        <v>4.8860000000000001</v>
      </c>
      <c r="AB10" s="8">
        <f t="shared" si="31"/>
        <v>5.4489999999999998</v>
      </c>
      <c r="AC10" s="8">
        <f t="shared" si="31"/>
        <v>9.1880000000000006</v>
      </c>
      <c r="AD10" s="8">
        <f t="shared" si="31"/>
        <v>9.9480000000000004</v>
      </c>
      <c r="AE10" s="8">
        <f t="shared" si="31"/>
        <v>11.266999999999999</v>
      </c>
      <c r="AF10" s="8">
        <f t="shared" si="31"/>
        <v>12.516</v>
      </c>
      <c r="AG10" s="8">
        <f t="shared" si="31"/>
        <v>18.978000000000002</v>
      </c>
      <c r="AH10" s="8"/>
      <c r="AI10" s="8"/>
      <c r="AJ10" s="8"/>
      <c r="AK10" s="8"/>
      <c r="AL10" s="8"/>
      <c r="AN10" s="25">
        <f t="shared" si="11"/>
        <v>5810.7777097366807</v>
      </c>
      <c r="AO10" s="8"/>
      <c r="AQ10" s="8">
        <f t="shared" si="12"/>
        <v>9.7900000000000009</v>
      </c>
      <c r="AR10" s="75">
        <f t="shared" si="17"/>
        <v>1.0655202437962559</v>
      </c>
    </row>
    <row r="11" spans="1:44" x14ac:dyDescent="0.2">
      <c r="A11" s="19" t="s">
        <v>7</v>
      </c>
      <c r="B11" s="72" t="s">
        <v>127</v>
      </c>
      <c r="C11" s="17"/>
      <c r="D11" s="17"/>
      <c r="E11" s="17"/>
      <c r="F11" s="17">
        <f t="shared" ref="F11:N11" si="32">F51+F94</f>
        <v>48</v>
      </c>
      <c r="G11" s="17">
        <f t="shared" si="32"/>
        <v>425</v>
      </c>
      <c r="H11" s="17">
        <f t="shared" si="32"/>
        <v>441</v>
      </c>
      <c r="I11" s="17">
        <f t="shared" si="32"/>
        <v>467</v>
      </c>
      <c r="J11" s="17">
        <f t="shared" si="32"/>
        <v>524</v>
      </c>
      <c r="K11" s="17">
        <f t="shared" si="32"/>
        <v>727</v>
      </c>
      <c r="L11" s="17">
        <f t="shared" si="32"/>
        <v>753</v>
      </c>
      <c r="M11" s="17">
        <f t="shared" si="32"/>
        <v>777</v>
      </c>
      <c r="N11" s="17">
        <f t="shared" si="32"/>
        <v>822</v>
      </c>
      <c r="O11" s="17">
        <f t="shared" ref="O11" si="33">O51+O94</f>
        <v>1068</v>
      </c>
      <c r="P11" s="17"/>
      <c r="Q11" s="17"/>
      <c r="R11" s="17"/>
      <c r="S11" s="17"/>
      <c r="U11" s="8">
        <f t="shared" ref="U11:AF11" si="34">U51+U94</f>
        <v>0</v>
      </c>
      <c r="V11" s="8">
        <f t="shared" si="34"/>
        <v>0</v>
      </c>
      <c r="W11" s="8">
        <f t="shared" si="34"/>
        <v>0</v>
      </c>
      <c r="X11" s="8">
        <f t="shared" si="34"/>
        <v>1.2829999999999999</v>
      </c>
      <c r="Y11" s="8">
        <f t="shared" si="34"/>
        <v>3.6309999999999998</v>
      </c>
      <c r="Z11" s="8">
        <f t="shared" si="34"/>
        <v>4.3920000000000003</v>
      </c>
      <c r="AA11" s="8">
        <f t="shared" si="34"/>
        <v>5.05</v>
      </c>
      <c r="AB11" s="8">
        <f t="shared" si="34"/>
        <v>5.7430000000000003</v>
      </c>
      <c r="AC11" s="8">
        <f t="shared" si="34"/>
        <v>8.1050000000000004</v>
      </c>
      <c r="AD11" s="8">
        <f t="shared" si="34"/>
        <v>9.2620000000000005</v>
      </c>
      <c r="AE11" s="8">
        <f t="shared" si="34"/>
        <v>10.526</v>
      </c>
      <c r="AF11" s="8">
        <f t="shared" si="34"/>
        <v>12.587</v>
      </c>
      <c r="AG11" s="8">
        <f t="shared" ref="AG11" si="35">AG51+AG94</f>
        <v>16.933</v>
      </c>
      <c r="AH11" s="8"/>
      <c r="AI11" s="8"/>
      <c r="AJ11" s="8"/>
      <c r="AK11" s="8"/>
      <c r="AL11" s="8"/>
      <c r="AN11" s="25">
        <f t="shared" si="11"/>
        <v>15854.868913857677</v>
      </c>
      <c r="AO11" s="8"/>
      <c r="AQ11" s="8">
        <f t="shared" si="12"/>
        <v>8.8279999999999994</v>
      </c>
      <c r="AR11" s="75">
        <f t="shared" si="17"/>
        <v>1.0892041949413942</v>
      </c>
    </row>
    <row r="12" spans="1:44" x14ac:dyDescent="0.2">
      <c r="A12" s="15" t="s">
        <v>21</v>
      </c>
      <c r="B12" s="20">
        <v>5513</v>
      </c>
      <c r="C12" s="17"/>
      <c r="D12" s="17"/>
      <c r="E12" s="17"/>
      <c r="F12" s="17"/>
      <c r="G12" s="17">
        <f t="shared" ref="G12:L12" si="36">G57</f>
        <v>906</v>
      </c>
      <c r="H12" s="17">
        <f t="shared" si="36"/>
        <v>939</v>
      </c>
      <c r="I12" s="17">
        <f t="shared" si="36"/>
        <v>985</v>
      </c>
      <c r="J12" s="17">
        <f t="shared" si="36"/>
        <v>1046</v>
      </c>
      <c r="K12" s="17">
        <f t="shared" si="36"/>
        <v>1494</v>
      </c>
      <c r="L12" s="17">
        <f t="shared" si="36"/>
        <v>1533</v>
      </c>
      <c r="M12" s="17">
        <f>M57</f>
        <v>1559</v>
      </c>
      <c r="N12" s="17">
        <f>N57</f>
        <v>1582</v>
      </c>
      <c r="O12" s="17">
        <f>O57</f>
        <v>1878</v>
      </c>
      <c r="P12" s="17"/>
      <c r="Q12" s="17"/>
      <c r="R12" s="17"/>
      <c r="S12" s="17"/>
      <c r="U12" s="8">
        <f t="shared" ref="U12:AC12" si="37">U57</f>
        <v>0</v>
      </c>
      <c r="V12" s="8">
        <f t="shared" si="37"/>
        <v>0</v>
      </c>
      <c r="W12" s="8">
        <f t="shared" si="37"/>
        <v>0</v>
      </c>
      <c r="X12" s="8">
        <f t="shared" si="37"/>
        <v>0</v>
      </c>
      <c r="Y12" s="8">
        <f t="shared" si="37"/>
        <v>3.6960000000000002</v>
      </c>
      <c r="Z12" s="8">
        <f t="shared" si="37"/>
        <v>4.149</v>
      </c>
      <c r="AA12" s="8">
        <f t="shared" si="37"/>
        <v>4.476</v>
      </c>
      <c r="AB12" s="8">
        <f t="shared" si="37"/>
        <v>5.0129999999999999</v>
      </c>
      <c r="AC12" s="8">
        <f t="shared" si="37"/>
        <v>9.625</v>
      </c>
      <c r="AD12" s="8">
        <f>AD57</f>
        <v>9.9060000000000006</v>
      </c>
      <c r="AE12" s="8">
        <f>AE57</f>
        <v>10.49</v>
      </c>
      <c r="AF12" s="8">
        <f>AF57</f>
        <v>11.324</v>
      </c>
      <c r="AG12" s="8">
        <f>AG57</f>
        <v>16.021999999999998</v>
      </c>
      <c r="AH12" s="8"/>
      <c r="AI12" s="8"/>
      <c r="AJ12" s="8"/>
      <c r="AK12" s="8"/>
      <c r="AL12" s="8"/>
      <c r="AN12" s="25">
        <f t="shared" si="11"/>
        <v>8531.4164004259837</v>
      </c>
      <c r="AO12" s="8"/>
      <c r="AQ12" s="8">
        <f t="shared" si="12"/>
        <v>6.3969999999999985</v>
      </c>
      <c r="AR12" s="75">
        <f t="shared" si="17"/>
        <v>0.66462337662337645</v>
      </c>
    </row>
    <row r="13" spans="1:44" x14ac:dyDescent="0.2">
      <c r="A13" s="61" t="s">
        <v>18</v>
      </c>
      <c r="B13" s="74">
        <v>5532</v>
      </c>
      <c r="C13" s="17"/>
      <c r="D13" s="17"/>
      <c r="E13" s="17"/>
      <c r="F13" s="17"/>
      <c r="G13" s="17">
        <f>MAX(G61:G62)</f>
        <v>987</v>
      </c>
      <c r="H13" s="17">
        <f>MAX(H61:H62)</f>
        <v>1024</v>
      </c>
      <c r="I13" s="17">
        <f>MAX(I61:I62)</f>
        <v>1084</v>
      </c>
      <c r="J13" s="17">
        <f t="shared" ref="J13:O13" si="38">J62</f>
        <v>922</v>
      </c>
      <c r="K13" s="17">
        <f t="shared" si="38"/>
        <v>1147</v>
      </c>
      <c r="L13" s="17">
        <f t="shared" si="38"/>
        <v>1225</v>
      </c>
      <c r="M13" s="17">
        <f t="shared" si="38"/>
        <v>1281</v>
      </c>
      <c r="N13" s="17">
        <f t="shared" si="38"/>
        <v>1288</v>
      </c>
      <c r="O13" s="17">
        <f t="shared" si="38"/>
        <v>1414</v>
      </c>
      <c r="P13" s="17"/>
      <c r="Q13" s="17"/>
      <c r="R13" s="17"/>
      <c r="S13" s="17"/>
      <c r="U13" s="8">
        <f t="shared" ref="U13:AC13" si="39">U62+U63</f>
        <v>0</v>
      </c>
      <c r="V13" s="8">
        <f t="shared" si="39"/>
        <v>0</v>
      </c>
      <c r="W13" s="8">
        <f t="shared" si="39"/>
        <v>0</v>
      </c>
      <c r="X13" s="8">
        <f t="shared" si="39"/>
        <v>0</v>
      </c>
      <c r="Y13" s="8">
        <f t="shared" si="39"/>
        <v>3.4140000000000001</v>
      </c>
      <c r="Z13" s="8">
        <f t="shared" si="39"/>
        <v>4.1360000000000001</v>
      </c>
      <c r="AA13" s="8">
        <f t="shared" si="39"/>
        <v>4.6660000000000004</v>
      </c>
      <c r="AB13" s="8">
        <f t="shared" si="39"/>
        <v>4.9710000000000001</v>
      </c>
      <c r="AC13" s="8">
        <f t="shared" si="39"/>
        <v>8.5749999999999993</v>
      </c>
      <c r="AD13" s="8">
        <f t="shared" ref="AD13:AE13" si="40">AD62+AD63</f>
        <v>9.3000000000000007</v>
      </c>
      <c r="AE13" s="8">
        <f t="shared" si="40"/>
        <v>9.9580000000000002</v>
      </c>
      <c r="AF13" s="8">
        <f t="shared" ref="AF13:AG13" si="41">AF62+AF63</f>
        <v>10.516999999999999</v>
      </c>
      <c r="AG13" s="8">
        <f t="shared" si="41"/>
        <v>14.120000000000001</v>
      </c>
      <c r="AH13" s="8"/>
      <c r="AI13" s="8"/>
      <c r="AJ13" s="8"/>
      <c r="AK13" s="8"/>
      <c r="AL13" s="8"/>
      <c r="AN13" s="25">
        <f t="shared" si="11"/>
        <v>9985.8557284299877</v>
      </c>
      <c r="AO13" s="8"/>
      <c r="AQ13" s="8">
        <f t="shared" si="12"/>
        <v>5.5450000000000017</v>
      </c>
      <c r="AR13" s="75">
        <f t="shared" si="17"/>
        <v>0.64664723032070004</v>
      </c>
    </row>
    <row r="14" spans="1:44" x14ac:dyDescent="0.2">
      <c r="A14" s="19" t="s">
        <v>10</v>
      </c>
      <c r="B14" s="20">
        <v>5535</v>
      </c>
      <c r="C14" s="17"/>
      <c r="D14" s="17"/>
      <c r="E14" s="17"/>
      <c r="F14" s="17"/>
      <c r="G14" s="17">
        <f t="shared" ref="G14:L14" si="42">G65</f>
        <v>808</v>
      </c>
      <c r="H14" s="17">
        <f t="shared" si="42"/>
        <v>843</v>
      </c>
      <c r="I14" s="17">
        <f t="shared" si="42"/>
        <v>901</v>
      </c>
      <c r="J14" s="17">
        <f t="shared" si="42"/>
        <v>951</v>
      </c>
      <c r="K14" s="17">
        <f t="shared" si="42"/>
        <v>1389</v>
      </c>
      <c r="L14" s="17">
        <f t="shared" si="42"/>
        <v>1415</v>
      </c>
      <c r="M14" s="17">
        <f>M65</f>
        <v>1437</v>
      </c>
      <c r="N14" s="17">
        <f>N65</f>
        <v>1463</v>
      </c>
      <c r="O14" s="17">
        <f>O65</f>
        <v>1777</v>
      </c>
      <c r="P14" s="17"/>
      <c r="Q14" s="17"/>
      <c r="R14" s="17"/>
      <c r="S14" s="17"/>
      <c r="U14" s="8">
        <f t="shared" ref="U14:AC14" si="43">U65</f>
        <v>0</v>
      </c>
      <c r="V14" s="8">
        <f t="shared" si="43"/>
        <v>0</v>
      </c>
      <c r="W14" s="8">
        <f t="shared" si="43"/>
        <v>0</v>
      </c>
      <c r="X14" s="8">
        <f t="shared" si="43"/>
        <v>0</v>
      </c>
      <c r="Y14" s="8">
        <f t="shared" si="43"/>
        <v>3.0920000000000001</v>
      </c>
      <c r="Z14" s="8">
        <f t="shared" si="43"/>
        <v>3.3460000000000001</v>
      </c>
      <c r="AA14" s="8">
        <f t="shared" si="43"/>
        <v>3.6760000000000002</v>
      </c>
      <c r="AB14" s="8">
        <f t="shared" si="43"/>
        <v>4.0919999999999996</v>
      </c>
      <c r="AC14" s="8">
        <f t="shared" si="43"/>
        <v>8.0640000000000001</v>
      </c>
      <c r="AD14" s="8">
        <f t="shared" ref="AD14:AE14" si="44">AD65</f>
        <v>8.2620000000000005</v>
      </c>
      <c r="AE14" s="8">
        <f t="shared" si="44"/>
        <v>8.7260000000000009</v>
      </c>
      <c r="AF14" s="8">
        <f t="shared" ref="AF14:AG14" si="45">AF65</f>
        <v>9.4220000000000006</v>
      </c>
      <c r="AG14" s="8">
        <f t="shared" si="45"/>
        <v>14.135999999999999</v>
      </c>
      <c r="AH14" s="8"/>
      <c r="AI14" s="8"/>
      <c r="AJ14" s="8"/>
      <c r="AK14" s="8"/>
      <c r="AL14" s="8"/>
      <c r="AN14" s="25">
        <f t="shared" si="11"/>
        <v>7954.9803038829486</v>
      </c>
      <c r="AO14" s="8"/>
      <c r="AQ14" s="8">
        <f t="shared" si="12"/>
        <v>6.0719999999999992</v>
      </c>
      <c r="AR14" s="75">
        <f t="shared" si="17"/>
        <v>0.75297619047619047</v>
      </c>
    </row>
    <row r="15" spans="1:44" x14ac:dyDescent="0.2">
      <c r="A15" s="19" t="s">
        <v>9</v>
      </c>
      <c r="B15" s="20">
        <v>5501</v>
      </c>
      <c r="C15" s="17"/>
      <c r="D15" s="17"/>
      <c r="E15" s="17"/>
      <c r="F15" s="17"/>
      <c r="G15" s="43">
        <f t="shared" ref="G15:N15" si="46">G48</f>
        <v>87</v>
      </c>
      <c r="H15" s="43">
        <f t="shared" si="46"/>
        <v>87</v>
      </c>
      <c r="I15" s="17">
        <f t="shared" si="46"/>
        <v>581</v>
      </c>
      <c r="J15" s="17">
        <f t="shared" si="46"/>
        <v>588</v>
      </c>
      <c r="K15" s="17">
        <f t="shared" si="46"/>
        <v>718</v>
      </c>
      <c r="L15" s="17">
        <f t="shared" si="46"/>
        <v>726</v>
      </c>
      <c r="M15" s="17">
        <f t="shared" si="46"/>
        <v>734</v>
      </c>
      <c r="N15" s="17">
        <f t="shared" si="46"/>
        <v>736</v>
      </c>
      <c r="O15" s="17">
        <f t="shared" ref="O15" si="47">O48</f>
        <v>793</v>
      </c>
      <c r="P15" s="17"/>
      <c r="Q15" s="17"/>
      <c r="R15" s="17"/>
      <c r="S15" s="17"/>
      <c r="U15" s="8">
        <f t="shared" ref="U15:AG15" si="48">U48</f>
        <v>0</v>
      </c>
      <c r="V15" s="8">
        <f t="shared" si="48"/>
        <v>0</v>
      </c>
      <c r="W15" s="8">
        <f t="shared" si="48"/>
        <v>0</v>
      </c>
      <c r="X15" s="8">
        <f t="shared" si="48"/>
        <v>0</v>
      </c>
      <c r="Y15" s="8">
        <f t="shared" si="48"/>
        <v>5.15</v>
      </c>
      <c r="Z15" s="8">
        <f t="shared" si="48"/>
        <v>6.0039999999999996</v>
      </c>
      <c r="AA15" s="8">
        <f t="shared" si="48"/>
        <v>6.5679999999999996</v>
      </c>
      <c r="AB15" s="8">
        <f t="shared" si="48"/>
        <v>6.9669999999999996</v>
      </c>
      <c r="AC15" s="8">
        <f t="shared" si="48"/>
        <v>9.5210000000000008</v>
      </c>
      <c r="AD15" s="8">
        <f t="shared" si="48"/>
        <v>9.8279999999999994</v>
      </c>
      <c r="AE15" s="8">
        <f t="shared" si="48"/>
        <v>10.365</v>
      </c>
      <c r="AF15" s="8">
        <f t="shared" si="48"/>
        <v>11.082000000000001</v>
      </c>
      <c r="AG15" s="8">
        <f t="shared" si="48"/>
        <v>13.475</v>
      </c>
      <c r="AH15" s="8"/>
      <c r="AI15" s="8"/>
      <c r="AJ15" s="8"/>
      <c r="AK15" s="8"/>
      <c r="AL15" s="8"/>
      <c r="AN15" s="25">
        <f t="shared" si="11"/>
        <v>16992.433795712484</v>
      </c>
      <c r="AO15" s="8"/>
      <c r="AQ15" s="8">
        <f t="shared" si="12"/>
        <v>3.9539999999999988</v>
      </c>
      <c r="AR15" s="75">
        <f t="shared" si="17"/>
        <v>0.41529251129083056</v>
      </c>
    </row>
    <row r="16" spans="1:44" x14ac:dyDescent="0.2">
      <c r="A16" s="57" t="s">
        <v>36</v>
      </c>
      <c r="B16" s="20">
        <v>5547</v>
      </c>
      <c r="C16" s="17"/>
      <c r="D16" s="17"/>
      <c r="E16" s="17"/>
      <c r="F16" s="17"/>
      <c r="G16" s="17"/>
      <c r="H16" s="17"/>
      <c r="I16" s="17">
        <f t="shared" ref="I16:N16" si="49">+I69</f>
        <v>70</v>
      </c>
      <c r="J16" s="17">
        <f t="shared" si="49"/>
        <v>180</v>
      </c>
      <c r="K16" s="17">
        <f t="shared" si="49"/>
        <v>1076</v>
      </c>
      <c r="L16" s="17">
        <f t="shared" si="49"/>
        <v>1173</v>
      </c>
      <c r="M16" s="17">
        <f t="shared" si="49"/>
        <v>1237</v>
      </c>
      <c r="N16" s="17">
        <f t="shared" si="49"/>
        <v>1314</v>
      </c>
      <c r="O16" s="17">
        <f t="shared" ref="O16" si="50">+O69</f>
        <v>1994</v>
      </c>
      <c r="P16" s="17"/>
      <c r="Q16" s="17"/>
      <c r="R16" s="17"/>
      <c r="S16" s="17"/>
      <c r="U16" s="8"/>
      <c r="V16" s="8"/>
      <c r="W16" s="8"/>
      <c r="X16" s="8"/>
      <c r="Y16" s="8"/>
      <c r="Z16" s="8"/>
      <c r="AA16" s="8">
        <f>+AA69</f>
        <v>0.29399999999999998</v>
      </c>
      <c r="AB16" s="8">
        <f>+AB69</f>
        <v>0.68300000000000005</v>
      </c>
      <c r="AC16" s="8">
        <f>+AC69</f>
        <v>4.7359999999999998</v>
      </c>
      <c r="AD16" s="8">
        <f t="shared" ref="AD16:AE16" si="51">+AD69</f>
        <v>5.5819999999999999</v>
      </c>
      <c r="AE16" s="8">
        <f t="shared" si="51"/>
        <v>6.2359999999999998</v>
      </c>
      <c r="AF16" s="8">
        <f t="shared" ref="AF16:AG16" si="52">+AF69</f>
        <v>7.0359999999999996</v>
      </c>
      <c r="AG16" s="8">
        <f t="shared" si="52"/>
        <v>12.704000000000001</v>
      </c>
      <c r="AH16" s="8"/>
      <c r="AI16" s="8"/>
      <c r="AJ16" s="8"/>
      <c r="AK16" s="8"/>
      <c r="AL16" s="8"/>
      <c r="AN16" s="25">
        <f t="shared" si="11"/>
        <v>6371.1133400200606</v>
      </c>
      <c r="AO16" s="8"/>
      <c r="AQ16" s="8">
        <f t="shared" si="12"/>
        <v>7.9680000000000009</v>
      </c>
      <c r="AR16" s="75">
        <f t="shared" si="17"/>
        <v>1.6824324324324329</v>
      </c>
    </row>
    <row r="17" spans="1:44" x14ac:dyDescent="0.2">
      <c r="A17" s="19" t="s">
        <v>59</v>
      </c>
      <c r="B17" s="20">
        <v>5593</v>
      </c>
      <c r="C17" s="17"/>
      <c r="D17" s="17"/>
      <c r="E17" s="17"/>
      <c r="F17" s="17"/>
      <c r="G17" s="17"/>
      <c r="H17" s="17"/>
      <c r="I17" s="62"/>
      <c r="J17" s="62"/>
      <c r="K17" s="62">
        <f>K88</f>
        <v>864</v>
      </c>
      <c r="L17" s="62">
        <f>L88</f>
        <v>1092</v>
      </c>
      <c r="M17" s="62">
        <f>M88</f>
        <v>1260</v>
      </c>
      <c r="N17" s="62">
        <f>N88</f>
        <v>1403</v>
      </c>
      <c r="O17" s="62">
        <f>O88</f>
        <v>2024</v>
      </c>
      <c r="P17" s="17"/>
      <c r="Q17" s="17"/>
      <c r="R17" s="17"/>
      <c r="S17" s="17"/>
      <c r="U17" s="8"/>
      <c r="V17" s="8"/>
      <c r="W17" s="8"/>
      <c r="X17" s="8"/>
      <c r="Y17" s="8"/>
      <c r="Z17" s="8"/>
      <c r="AA17" s="8"/>
      <c r="AB17" s="8"/>
      <c r="AC17" s="8">
        <f>AC88</f>
        <v>2.4039999999999999</v>
      </c>
      <c r="AD17" s="8">
        <f>AD88</f>
        <v>3.49</v>
      </c>
      <c r="AE17" s="8">
        <f>AE88</f>
        <v>4.1909999999999998</v>
      </c>
      <c r="AF17" s="8">
        <f>AF88</f>
        <v>4.9640000000000004</v>
      </c>
      <c r="AG17" s="8">
        <f>AG88</f>
        <v>9.39</v>
      </c>
      <c r="AH17" s="8"/>
      <c r="AI17" s="8"/>
      <c r="AJ17" s="8"/>
      <c r="AK17" s="8"/>
      <c r="AL17" s="8"/>
      <c r="AN17" s="25">
        <f>AG17*1000000/O17</f>
        <v>4639.328063241107</v>
      </c>
      <c r="AO17" s="8"/>
      <c r="AQ17" s="8">
        <f>+AG17-AC17</f>
        <v>6.9860000000000007</v>
      </c>
      <c r="AR17" s="75">
        <f>AG17/AC17-1</f>
        <v>2.9059900166389356</v>
      </c>
    </row>
    <row r="18" spans="1:44" x14ac:dyDescent="0.2">
      <c r="A18" s="57" t="s">
        <v>35</v>
      </c>
      <c r="B18" s="20">
        <v>5548</v>
      </c>
      <c r="C18" s="17"/>
      <c r="D18" s="17"/>
      <c r="E18" s="17"/>
      <c r="F18" s="17"/>
      <c r="G18" s="17"/>
      <c r="H18" s="17"/>
      <c r="I18" s="17">
        <f t="shared" ref="I18:K18" si="53">+I70</f>
        <v>114</v>
      </c>
      <c r="J18" s="17">
        <f t="shared" si="53"/>
        <v>322</v>
      </c>
      <c r="K18" s="17">
        <f t="shared" si="53"/>
        <v>1215</v>
      </c>
      <c r="L18" s="17">
        <f t="shared" ref="L18:N18" si="54">+L70</f>
        <v>1335</v>
      </c>
      <c r="M18" s="17">
        <f t="shared" si="54"/>
        <v>1410</v>
      </c>
      <c r="N18" s="17">
        <f t="shared" si="54"/>
        <v>1450</v>
      </c>
      <c r="O18" s="17">
        <f t="shared" ref="O18" si="55">+O70</f>
        <v>1645</v>
      </c>
      <c r="P18" s="17"/>
      <c r="Q18" s="17"/>
      <c r="R18" s="17"/>
      <c r="S18" s="17"/>
      <c r="U18" s="8"/>
      <c r="V18" s="8"/>
      <c r="W18" s="8"/>
      <c r="X18" s="8"/>
      <c r="Y18" s="8"/>
      <c r="Z18" s="8"/>
      <c r="AA18" s="8">
        <f t="shared" ref="AA18:AC18" si="56">+AA70</f>
        <v>0.247</v>
      </c>
      <c r="AB18" s="8">
        <f t="shared" si="56"/>
        <v>0.76500000000000001</v>
      </c>
      <c r="AC18" s="8">
        <f t="shared" si="56"/>
        <v>4.125</v>
      </c>
      <c r="AD18" s="8">
        <f t="shared" ref="AD18:AE18" si="57">+AD70</f>
        <v>4.726</v>
      </c>
      <c r="AE18" s="8">
        <f t="shared" si="57"/>
        <v>5.4669999999999996</v>
      </c>
      <c r="AF18" s="8">
        <f t="shared" ref="AF18:AG18" si="58">+AF70</f>
        <v>6.1550000000000002</v>
      </c>
      <c r="AG18" s="8">
        <f t="shared" si="58"/>
        <v>9.1029999999999998</v>
      </c>
      <c r="AH18" s="8"/>
      <c r="AI18" s="8"/>
      <c r="AJ18" s="8"/>
      <c r="AK18" s="8"/>
      <c r="AL18" s="8"/>
      <c r="AN18" s="25">
        <f t="shared" si="11"/>
        <v>5533.7386018237084</v>
      </c>
      <c r="AO18" s="8"/>
      <c r="AQ18" s="8">
        <f t="shared" si="12"/>
        <v>4.9779999999999998</v>
      </c>
      <c r="AR18" s="75">
        <f t="shared" si="17"/>
        <v>1.2067878787878787</v>
      </c>
    </row>
    <row r="19" spans="1:44" x14ac:dyDescent="0.2">
      <c r="A19" s="55" t="s">
        <v>37</v>
      </c>
      <c r="B19" s="20">
        <v>5546</v>
      </c>
      <c r="C19" s="17"/>
      <c r="D19" s="17"/>
      <c r="E19" s="17"/>
      <c r="F19" s="17"/>
      <c r="G19" s="17"/>
      <c r="H19" s="17">
        <f t="shared" ref="H19:N19" si="59">H68</f>
        <v>6</v>
      </c>
      <c r="I19" s="17">
        <f t="shared" si="59"/>
        <v>21</v>
      </c>
      <c r="J19" s="17">
        <f t="shared" si="59"/>
        <v>38</v>
      </c>
      <c r="K19" s="17">
        <f t="shared" si="59"/>
        <v>286</v>
      </c>
      <c r="L19" s="17">
        <f t="shared" si="59"/>
        <v>324</v>
      </c>
      <c r="M19" s="17">
        <f t="shared" si="59"/>
        <v>371</v>
      </c>
      <c r="N19" s="17">
        <f t="shared" si="59"/>
        <v>412</v>
      </c>
      <c r="O19" s="17">
        <f t="shared" ref="O19" si="60">O68</f>
        <v>773</v>
      </c>
      <c r="P19" s="17"/>
      <c r="Q19" s="17"/>
      <c r="R19" s="17"/>
      <c r="S19" s="17"/>
      <c r="U19" s="56">
        <f t="shared" ref="U19:AF19" si="61">U68</f>
        <v>0</v>
      </c>
      <c r="V19" s="56">
        <f t="shared" si="61"/>
        <v>0</v>
      </c>
      <c r="W19" s="56">
        <f t="shared" si="61"/>
        <v>0</v>
      </c>
      <c r="X19" s="56">
        <f t="shared" si="61"/>
        <v>0</v>
      </c>
      <c r="Y19" s="56">
        <f t="shared" si="61"/>
        <v>0</v>
      </c>
      <c r="Z19" s="56">
        <f t="shared" si="61"/>
        <v>5.0000000000000001E-3</v>
      </c>
      <c r="AA19" s="56">
        <f t="shared" si="61"/>
        <v>0.49099999999999999</v>
      </c>
      <c r="AB19" s="56">
        <f t="shared" si="61"/>
        <v>0.59299999999999997</v>
      </c>
      <c r="AC19" s="8">
        <f t="shared" si="61"/>
        <v>1.714</v>
      </c>
      <c r="AD19" s="8">
        <f t="shared" si="61"/>
        <v>2.1120000000000001</v>
      </c>
      <c r="AE19" s="8">
        <f t="shared" si="61"/>
        <v>2.6880000000000002</v>
      </c>
      <c r="AF19" s="8">
        <f t="shared" si="61"/>
        <v>3.3439999999999999</v>
      </c>
      <c r="AG19" s="8">
        <f t="shared" ref="AG19" si="62">AG68</f>
        <v>6.1070000000000002</v>
      </c>
      <c r="AH19" s="56"/>
      <c r="AI19" s="56"/>
      <c r="AJ19" s="56"/>
      <c r="AK19" s="56"/>
      <c r="AL19" s="56"/>
      <c r="AN19" s="25">
        <f t="shared" si="11"/>
        <v>7900.3880983182407</v>
      </c>
      <c r="AO19" s="8"/>
      <c r="AQ19" s="8">
        <f t="shared" si="12"/>
        <v>4.3930000000000007</v>
      </c>
      <c r="AR19" s="75">
        <f t="shared" si="17"/>
        <v>2.5630105017502918</v>
      </c>
    </row>
    <row r="20" spans="1:44" x14ac:dyDescent="0.2">
      <c r="A20" s="19" t="s">
        <v>41</v>
      </c>
      <c r="B20" s="20">
        <v>5560</v>
      </c>
      <c r="C20" s="17"/>
      <c r="D20" s="17"/>
      <c r="E20" s="17"/>
      <c r="F20" s="17"/>
      <c r="G20" s="17"/>
      <c r="H20" s="17"/>
      <c r="I20" s="62" t="str">
        <f>+I73</f>
        <v/>
      </c>
      <c r="J20" s="62"/>
      <c r="K20" s="62">
        <f>K73</f>
        <v>470</v>
      </c>
      <c r="L20" s="62">
        <f>L73</f>
        <v>593</v>
      </c>
      <c r="M20" s="62">
        <f>M73</f>
        <v>597</v>
      </c>
      <c r="N20" s="62">
        <f>N73</f>
        <v>649</v>
      </c>
      <c r="O20" s="62">
        <f>O73</f>
        <v>669</v>
      </c>
      <c r="P20" s="17"/>
      <c r="Q20" s="17"/>
      <c r="R20" s="17"/>
      <c r="S20" s="17"/>
      <c r="U20" s="8"/>
      <c r="V20" s="8"/>
      <c r="W20" s="8"/>
      <c r="X20" s="8"/>
      <c r="Y20" s="8"/>
      <c r="Z20" s="8"/>
      <c r="AA20" s="8" t="str">
        <f>+AA73</f>
        <v/>
      </c>
      <c r="AB20" s="8"/>
      <c r="AC20" s="8">
        <f>AC73</f>
        <v>2.3050000000000002</v>
      </c>
      <c r="AD20" s="8">
        <f>AD73</f>
        <v>2.4340000000000002</v>
      </c>
      <c r="AE20" s="8">
        <f>AE73</f>
        <v>2.7610000000000001</v>
      </c>
      <c r="AF20" s="8">
        <f>AF73</f>
        <v>2.996</v>
      </c>
      <c r="AG20" s="8">
        <f>AG73</f>
        <v>5.7039999999999997</v>
      </c>
      <c r="AH20" s="8"/>
      <c r="AI20" s="8"/>
      <c r="AJ20" s="8"/>
      <c r="AK20" s="8"/>
      <c r="AL20" s="8"/>
      <c r="AN20" s="25">
        <f t="shared" si="11"/>
        <v>8526.1584454409567</v>
      </c>
      <c r="AO20" s="8"/>
      <c r="AQ20" s="8">
        <f t="shared" si="12"/>
        <v>3.3989999999999996</v>
      </c>
      <c r="AR20" s="75">
        <f t="shared" si="17"/>
        <v>1.4746203904555313</v>
      </c>
    </row>
    <row r="21" spans="1:44" x14ac:dyDescent="0.2">
      <c r="A21" s="15" t="s">
        <v>1</v>
      </c>
      <c r="B21" s="20">
        <v>5493</v>
      </c>
      <c r="C21" s="17"/>
      <c r="D21" s="17"/>
      <c r="E21" s="17"/>
      <c r="F21" s="17"/>
      <c r="G21" s="17"/>
      <c r="H21" s="17">
        <f t="shared" ref="H21:M21" si="63">H46</f>
        <v>181</v>
      </c>
      <c r="I21" s="17">
        <f t="shared" si="63"/>
        <v>233</v>
      </c>
      <c r="J21" s="17">
        <f t="shared" si="63"/>
        <v>261</v>
      </c>
      <c r="K21" s="17">
        <f t="shared" si="63"/>
        <v>373</v>
      </c>
      <c r="L21" s="17">
        <f t="shared" si="63"/>
        <v>406</v>
      </c>
      <c r="M21" s="17">
        <f t="shared" si="63"/>
        <v>431</v>
      </c>
      <c r="N21" s="17">
        <f t="shared" ref="N21:O21" si="64">N46</f>
        <v>448</v>
      </c>
      <c r="O21" s="17">
        <f t="shared" si="64"/>
        <v>548</v>
      </c>
      <c r="P21" s="17"/>
      <c r="Q21" s="17"/>
      <c r="R21" s="17"/>
      <c r="S21" s="17"/>
      <c r="U21" s="8">
        <f t="shared" ref="U21:AC21" si="65">U46</f>
        <v>0</v>
      </c>
      <c r="V21" s="8">
        <f t="shared" si="65"/>
        <v>0</v>
      </c>
      <c r="W21" s="8">
        <f t="shared" si="65"/>
        <v>0</v>
      </c>
      <c r="X21" s="8">
        <f t="shared" si="65"/>
        <v>0</v>
      </c>
      <c r="Y21" s="8">
        <f t="shared" si="65"/>
        <v>0.47799999999999998</v>
      </c>
      <c r="Z21" s="8">
        <f t="shared" si="65"/>
        <v>0.60799999999999998</v>
      </c>
      <c r="AA21" s="8">
        <f t="shared" si="65"/>
        <v>0.79900000000000004</v>
      </c>
      <c r="AB21" s="8">
        <f t="shared" si="65"/>
        <v>0.93</v>
      </c>
      <c r="AC21" s="8">
        <f t="shared" si="65"/>
        <v>1.7150000000000001</v>
      </c>
      <c r="AD21" s="8">
        <f t="shared" ref="AD21:AE21" si="66">AD46</f>
        <v>1.8660000000000001</v>
      </c>
      <c r="AE21" s="8">
        <f t="shared" si="66"/>
        <v>2.1070000000000002</v>
      </c>
      <c r="AF21" s="8">
        <f t="shared" ref="AF21:AG21" si="67">AF46</f>
        <v>2.3029999999999999</v>
      </c>
      <c r="AG21" s="8">
        <f t="shared" si="67"/>
        <v>3.4740000000000002</v>
      </c>
      <c r="AH21" s="8"/>
      <c r="AI21" s="8"/>
      <c r="AJ21" s="8"/>
      <c r="AK21" s="8"/>
      <c r="AL21" s="8"/>
      <c r="AN21" s="25">
        <f t="shared" si="11"/>
        <v>6339.4160583941602</v>
      </c>
      <c r="AO21" s="8"/>
      <c r="AQ21" s="8">
        <f t="shared" si="12"/>
        <v>1.7590000000000001</v>
      </c>
      <c r="AR21" s="75">
        <f t="shared" si="17"/>
        <v>1.0256559766763846</v>
      </c>
    </row>
    <row r="22" spans="1:44" x14ac:dyDescent="0.2">
      <c r="A22" s="19" t="s">
        <v>46</v>
      </c>
      <c r="B22" s="20">
        <v>5567</v>
      </c>
      <c r="C22" s="17"/>
      <c r="D22" s="17"/>
      <c r="E22" s="17"/>
      <c r="F22" s="17"/>
      <c r="G22" s="17"/>
      <c r="H22" s="17"/>
      <c r="I22" s="62" t="str">
        <f>+I78</f>
        <v/>
      </c>
      <c r="J22" s="62"/>
      <c r="K22" s="62">
        <f>K78</f>
        <v>190</v>
      </c>
      <c r="L22" s="62">
        <f>L78</f>
        <v>201</v>
      </c>
      <c r="M22" s="62">
        <f>M78</f>
        <v>209</v>
      </c>
      <c r="N22" s="62">
        <f>N78</f>
        <v>223</v>
      </c>
      <c r="O22" s="62">
        <f>O78</f>
        <v>352</v>
      </c>
      <c r="P22" s="17"/>
      <c r="Q22" s="17"/>
      <c r="R22" s="17"/>
      <c r="S22" s="17"/>
      <c r="U22" s="8"/>
      <c r="V22" s="8"/>
      <c r="W22" s="8"/>
      <c r="X22" s="8"/>
      <c r="Y22" s="8"/>
      <c r="Z22" s="8"/>
      <c r="AA22" s="8" t="str">
        <f>+AA78</f>
        <v/>
      </c>
      <c r="AB22" s="8"/>
      <c r="AC22" s="8">
        <f>AC78</f>
        <v>1.1499999999999999</v>
      </c>
      <c r="AD22" s="8">
        <f>AD78</f>
        <v>1.3280000000000001</v>
      </c>
      <c r="AE22" s="8">
        <f>AE78</f>
        <v>1.399</v>
      </c>
      <c r="AF22" s="8">
        <f>AF78</f>
        <v>1.5940000000000001</v>
      </c>
      <c r="AG22" s="8">
        <f>AG78</f>
        <v>2.81</v>
      </c>
      <c r="AH22" s="8"/>
      <c r="AI22" s="8"/>
      <c r="AJ22" s="8"/>
      <c r="AK22" s="8"/>
      <c r="AL22" s="8"/>
      <c r="AN22" s="25">
        <f t="shared" si="11"/>
        <v>7982.954545454545</v>
      </c>
      <c r="AO22" s="8"/>
      <c r="AQ22" s="8">
        <f t="shared" si="12"/>
        <v>1.6600000000000001</v>
      </c>
      <c r="AR22" s="75">
        <f t="shared" si="17"/>
        <v>1.4434782608695653</v>
      </c>
    </row>
    <row r="23" spans="1:44" x14ac:dyDescent="0.2">
      <c r="A23" s="19" t="s">
        <v>60</v>
      </c>
      <c r="B23" s="20">
        <v>5595</v>
      </c>
      <c r="C23" s="17"/>
      <c r="D23" s="17"/>
      <c r="E23" s="17"/>
      <c r="F23" s="17"/>
      <c r="G23" s="17"/>
      <c r="H23" s="17"/>
      <c r="I23" s="62"/>
      <c r="J23" s="62"/>
      <c r="K23" s="62">
        <f>K89</f>
        <v>265</v>
      </c>
      <c r="L23" s="62">
        <f>L89</f>
        <v>286</v>
      </c>
      <c r="M23" s="62">
        <f>M89</f>
        <v>297</v>
      </c>
      <c r="N23" s="62">
        <f>N89</f>
        <v>307</v>
      </c>
      <c r="O23" s="62">
        <f>O89</f>
        <v>503</v>
      </c>
      <c r="P23" s="17"/>
      <c r="Q23" s="17"/>
      <c r="R23" s="17"/>
      <c r="S23" s="17"/>
      <c r="U23" s="8"/>
      <c r="V23" s="8"/>
      <c r="W23" s="8"/>
      <c r="X23" s="8"/>
      <c r="Y23" s="8"/>
      <c r="Z23" s="8"/>
      <c r="AA23" s="8"/>
      <c r="AB23" s="8"/>
      <c r="AC23" s="8">
        <f>AC89</f>
        <v>0.90200000000000002</v>
      </c>
      <c r="AD23" s="8">
        <f>AD89</f>
        <v>0.96899999999999997</v>
      </c>
      <c r="AE23" s="8">
        <f>AE89</f>
        <v>1.0229999999999999</v>
      </c>
      <c r="AF23" s="8">
        <f>AF89</f>
        <v>1.1399999999999999</v>
      </c>
      <c r="AG23" s="8">
        <f>AG89</f>
        <v>2.629</v>
      </c>
      <c r="AH23" s="8"/>
      <c r="AI23" s="8"/>
      <c r="AJ23" s="8"/>
      <c r="AK23" s="8"/>
      <c r="AL23" s="8"/>
      <c r="AN23" s="25">
        <f>AG23*1000000/O23</f>
        <v>5226.6401590457253</v>
      </c>
      <c r="AO23" s="8"/>
      <c r="AQ23" s="8">
        <f>+AG23-AC23</f>
        <v>1.7269999999999999</v>
      </c>
      <c r="AR23" s="75">
        <f>AG23/AC23-1</f>
        <v>1.9146341463414633</v>
      </c>
    </row>
    <row r="24" spans="1:44" x14ac:dyDescent="0.2">
      <c r="A24" s="19" t="s">
        <v>63</v>
      </c>
      <c r="B24" s="70" t="s">
        <v>64</v>
      </c>
      <c r="C24" s="17"/>
      <c r="D24" s="17"/>
      <c r="E24" s="17"/>
      <c r="F24" s="17"/>
      <c r="G24" s="17"/>
      <c r="H24" s="17"/>
      <c r="I24" s="62"/>
      <c r="J24" s="62"/>
      <c r="K24" s="62">
        <f>SUM(K85:K87)</f>
        <v>217</v>
      </c>
      <c r="L24" s="62">
        <f>SUM(L85:L87)</f>
        <v>254</v>
      </c>
      <c r="M24" s="62">
        <f>SUM(M85:M87)</f>
        <v>267</v>
      </c>
      <c r="N24" s="62">
        <f>SUM(N85:N87)</f>
        <v>284</v>
      </c>
      <c r="O24" s="62">
        <f>SUM(O85:O87)</f>
        <v>463</v>
      </c>
      <c r="P24" s="17"/>
      <c r="Q24" s="17"/>
      <c r="R24" s="17"/>
      <c r="S24" s="17"/>
      <c r="U24" s="8"/>
      <c r="V24" s="8"/>
      <c r="W24" s="8"/>
      <c r="X24" s="8"/>
      <c r="Y24" s="8"/>
      <c r="Z24" s="8"/>
      <c r="AA24" s="8"/>
      <c r="AB24" s="8"/>
      <c r="AC24" s="8">
        <f>+IFERROR(AC85+AC86+AC87,0)</f>
        <v>0.79400000000000004</v>
      </c>
      <c r="AD24" s="8">
        <f>+IFERROR(AD85+AD86+AD87,0)</f>
        <v>0.89399999999999991</v>
      </c>
      <c r="AE24" s="8">
        <f>+IFERROR(AE85+AE86+AE87,0)</f>
        <v>1.0150000000000001</v>
      </c>
      <c r="AF24" s="8">
        <f>+IFERROR(AF85+AF86+AF87,0)</f>
        <v>1.1600000000000001</v>
      </c>
      <c r="AG24" s="8">
        <f>+IFERROR(AG85+AG86+AG87,0)</f>
        <v>2.464</v>
      </c>
      <c r="AH24" s="8"/>
      <c r="AI24" s="8"/>
      <c r="AJ24" s="8"/>
      <c r="AK24" s="8"/>
      <c r="AL24" s="8"/>
      <c r="AN24" s="25">
        <f>AG24*1000000/O24</f>
        <v>5321.8142548596115</v>
      </c>
      <c r="AO24" s="8"/>
      <c r="AQ24" s="8">
        <f>+AG24-AC24</f>
        <v>1.67</v>
      </c>
      <c r="AR24" s="75">
        <f>AG24/AC24-1</f>
        <v>2.1032745591939546</v>
      </c>
    </row>
    <row r="25" spans="1:44" x14ac:dyDescent="0.2">
      <c r="A25" s="19" t="s">
        <v>55</v>
      </c>
      <c r="B25" s="20">
        <v>5586</v>
      </c>
      <c r="C25" s="17"/>
      <c r="D25" s="17"/>
      <c r="E25" s="17"/>
      <c r="F25" s="17"/>
      <c r="G25" s="17"/>
      <c r="H25" s="17"/>
      <c r="I25" s="62"/>
      <c r="J25" s="62"/>
      <c r="K25" s="62">
        <f>K84</f>
        <v>194</v>
      </c>
      <c r="L25" s="62">
        <f>L84</f>
        <v>278</v>
      </c>
      <c r="M25" s="62">
        <f>M84</f>
        <v>292</v>
      </c>
      <c r="N25" s="62">
        <f>N84</f>
        <v>296</v>
      </c>
      <c r="O25" s="62">
        <f>O84</f>
        <v>400</v>
      </c>
      <c r="P25" s="17"/>
      <c r="Q25" s="17"/>
      <c r="R25" s="17"/>
      <c r="S25" s="17"/>
      <c r="U25" s="8"/>
      <c r="V25" s="8"/>
      <c r="W25" s="8"/>
      <c r="X25" s="8"/>
      <c r="Y25" s="8"/>
      <c r="Z25" s="8"/>
      <c r="AA25" s="8"/>
      <c r="AB25" s="8"/>
      <c r="AC25" s="8">
        <f>AC84</f>
        <v>0.77</v>
      </c>
      <c r="AD25" s="8">
        <f>AD84</f>
        <v>1.0980000000000001</v>
      </c>
      <c r="AE25" s="8">
        <f>AE84</f>
        <v>1.212</v>
      </c>
      <c r="AF25" s="8">
        <f>AF84</f>
        <v>1.3260000000000001</v>
      </c>
      <c r="AG25" s="8">
        <f>AG84</f>
        <v>2.3010000000000002</v>
      </c>
      <c r="AH25" s="8"/>
      <c r="AI25" s="8"/>
      <c r="AJ25" s="8"/>
      <c r="AK25" s="8"/>
      <c r="AL25" s="8"/>
      <c r="AN25" s="25">
        <f t="shared" si="11"/>
        <v>5752.5</v>
      </c>
      <c r="AO25" s="8"/>
      <c r="AQ25" s="8">
        <f t="shared" si="12"/>
        <v>1.5310000000000001</v>
      </c>
      <c r="AR25" s="75">
        <f t="shared" si="17"/>
        <v>1.9883116883116885</v>
      </c>
    </row>
    <row r="26" spans="1:44" x14ac:dyDescent="0.2">
      <c r="A26" s="19" t="s">
        <v>50</v>
      </c>
      <c r="B26" s="20">
        <v>5578</v>
      </c>
      <c r="C26" s="17"/>
      <c r="D26" s="17"/>
      <c r="E26" s="17"/>
      <c r="F26" s="17"/>
      <c r="G26" s="17"/>
      <c r="H26" s="17"/>
      <c r="I26" s="62"/>
      <c r="J26" s="62">
        <f>J83</f>
        <v>18</v>
      </c>
      <c r="K26" s="62">
        <f>K83</f>
        <v>173</v>
      </c>
      <c r="L26" s="62">
        <f>L83</f>
        <v>191</v>
      </c>
      <c r="M26" s="62">
        <f>M83</f>
        <v>221</v>
      </c>
      <c r="N26" s="62">
        <f>N83</f>
        <v>248</v>
      </c>
      <c r="O26" s="62">
        <f t="shared" ref="O26" si="68">O83</f>
        <v>450</v>
      </c>
      <c r="P26" s="17"/>
      <c r="Q26" s="17"/>
      <c r="R26" s="17"/>
      <c r="S26" s="17"/>
      <c r="U26" s="8"/>
      <c r="V26" s="8"/>
      <c r="W26" s="8"/>
      <c r="X26" s="8"/>
      <c r="Y26" s="8"/>
      <c r="Z26" s="8"/>
      <c r="AA26" s="8"/>
      <c r="AB26" s="8">
        <f t="shared" ref="AB26:AG26" si="69">AB83</f>
        <v>4.9000000000000002E-2</v>
      </c>
      <c r="AC26" s="8">
        <f t="shared" si="69"/>
        <v>0.66300000000000003</v>
      </c>
      <c r="AD26" s="8">
        <f t="shared" si="69"/>
        <v>0.71799999999999997</v>
      </c>
      <c r="AE26" s="8">
        <f t="shared" si="69"/>
        <v>0.86599999999999999</v>
      </c>
      <c r="AF26" s="8">
        <f t="shared" si="69"/>
        <v>0.97499999999999998</v>
      </c>
      <c r="AG26" s="8">
        <f t="shared" si="69"/>
        <v>2.2029999999999998</v>
      </c>
      <c r="AH26" s="8"/>
      <c r="AI26" s="8"/>
      <c r="AJ26" s="8"/>
      <c r="AK26" s="8"/>
      <c r="AL26" s="8"/>
      <c r="AN26" s="25">
        <f t="shared" si="11"/>
        <v>4895.5555555555557</v>
      </c>
      <c r="AO26" s="8"/>
      <c r="AQ26" s="8">
        <f t="shared" si="12"/>
        <v>1.5399999999999998</v>
      </c>
      <c r="AR26" s="75">
        <f t="shared" si="17"/>
        <v>2.3227752639517343</v>
      </c>
    </row>
    <row r="27" spans="1:44" x14ac:dyDescent="0.2">
      <c r="A27" s="19" t="s">
        <v>17</v>
      </c>
      <c r="B27" s="20">
        <v>5542</v>
      </c>
      <c r="C27" s="17"/>
      <c r="D27" s="17"/>
      <c r="E27" s="17"/>
      <c r="F27" s="17"/>
      <c r="G27" s="17"/>
      <c r="H27" s="17"/>
      <c r="I27" s="62">
        <f t="shared" ref="I27:O27" si="70">+MAX(I66:I67)</f>
        <v>0</v>
      </c>
      <c r="J27" s="62">
        <f t="shared" si="70"/>
        <v>0</v>
      </c>
      <c r="K27" s="62">
        <f t="shared" si="70"/>
        <v>270</v>
      </c>
      <c r="L27" s="62">
        <f t="shared" si="70"/>
        <v>355</v>
      </c>
      <c r="M27" s="62">
        <f t="shared" si="70"/>
        <v>382</v>
      </c>
      <c r="N27" s="62">
        <f t="shared" si="70"/>
        <v>397</v>
      </c>
      <c r="O27" s="62">
        <f t="shared" si="70"/>
        <v>478</v>
      </c>
      <c r="P27" s="17"/>
      <c r="Q27" s="17"/>
      <c r="R27" s="17"/>
      <c r="S27" s="17"/>
      <c r="U27" s="8"/>
      <c r="V27" s="8"/>
      <c r="W27" s="8"/>
      <c r="X27" s="8"/>
      <c r="Y27" s="8"/>
      <c r="Z27" s="8"/>
      <c r="AA27" s="8">
        <f t="shared" ref="AA27:AG27" si="71">+IFERROR(AA66+AA67,0)</f>
        <v>0</v>
      </c>
      <c r="AB27" s="8">
        <f t="shared" si="71"/>
        <v>0</v>
      </c>
      <c r="AC27" s="8">
        <f t="shared" si="71"/>
        <v>0.79700000000000004</v>
      </c>
      <c r="AD27" s="8">
        <f t="shared" si="71"/>
        <v>0.97900000000000009</v>
      </c>
      <c r="AE27" s="8">
        <f t="shared" si="71"/>
        <v>1.1579999999999999</v>
      </c>
      <c r="AF27" s="8">
        <f t="shared" si="71"/>
        <v>1.2909999999999999</v>
      </c>
      <c r="AG27" s="8">
        <f t="shared" si="71"/>
        <v>1.9470000000000001</v>
      </c>
      <c r="AH27" s="8"/>
      <c r="AI27" s="8"/>
      <c r="AJ27" s="8"/>
      <c r="AK27" s="8"/>
      <c r="AL27" s="8"/>
      <c r="AN27" s="25">
        <f>AG27*1000000/O27</f>
        <v>4073.2217573221756</v>
      </c>
      <c r="AO27" s="8"/>
      <c r="AQ27" s="8">
        <f>+AG27-AC27</f>
        <v>1.1499999999999999</v>
      </c>
      <c r="AR27" s="75">
        <f>AG27/AC27-1</f>
        <v>1.4429109159347551</v>
      </c>
    </row>
    <row r="28" spans="1:44" x14ac:dyDescent="0.2">
      <c r="A28" s="19" t="s">
        <v>61</v>
      </c>
      <c r="B28" s="20">
        <v>5597</v>
      </c>
      <c r="C28" s="17"/>
      <c r="D28" s="17"/>
      <c r="E28" s="17"/>
      <c r="F28" s="17"/>
      <c r="G28" s="17"/>
      <c r="H28" s="17"/>
      <c r="I28" s="62"/>
      <c r="J28" s="62"/>
      <c r="K28" s="62">
        <v>2</v>
      </c>
      <c r="L28" s="62">
        <f>L90</f>
        <v>205</v>
      </c>
      <c r="M28" s="62">
        <f>M90</f>
        <v>213</v>
      </c>
      <c r="N28" s="62">
        <f>N90</f>
        <v>213</v>
      </c>
      <c r="O28" s="62">
        <f>O90</f>
        <v>316</v>
      </c>
      <c r="P28" s="17"/>
      <c r="Q28" s="17"/>
      <c r="R28" s="17"/>
      <c r="S28" s="17"/>
      <c r="U28" s="8"/>
      <c r="V28" s="8"/>
      <c r="W28" s="8"/>
      <c r="X28" s="8"/>
      <c r="Y28" s="8"/>
      <c r="Z28" s="8"/>
      <c r="AA28" s="8"/>
      <c r="AB28" s="8"/>
      <c r="AC28" s="8">
        <f>AC90</f>
        <v>0.71799999999999997</v>
      </c>
      <c r="AD28" s="8">
        <f>AD90</f>
        <v>0.71299999999999997</v>
      </c>
      <c r="AE28" s="8">
        <f>AE90</f>
        <v>0.73799999999999999</v>
      </c>
      <c r="AF28" s="8">
        <f>AF90</f>
        <v>0.76300000000000001</v>
      </c>
      <c r="AG28" s="8">
        <f>AG90</f>
        <v>1.6120000000000001</v>
      </c>
      <c r="AH28" s="8"/>
      <c r="AI28" s="8"/>
      <c r="AJ28" s="8"/>
      <c r="AK28" s="8"/>
      <c r="AL28" s="8"/>
      <c r="AN28" s="25">
        <f t="shared" si="11"/>
        <v>5101.2658227848106</v>
      </c>
      <c r="AO28" s="8"/>
      <c r="AQ28" s="8">
        <f t="shared" si="12"/>
        <v>0.89400000000000013</v>
      </c>
      <c r="AR28" s="75">
        <f t="shared" si="17"/>
        <v>1.2451253481894153</v>
      </c>
    </row>
    <row r="29" spans="1:44" x14ac:dyDescent="0.2">
      <c r="A29" s="30" t="s">
        <v>32</v>
      </c>
      <c r="B29" s="20">
        <v>5495</v>
      </c>
      <c r="C29" s="17"/>
      <c r="D29" s="17"/>
      <c r="E29" s="17"/>
      <c r="F29" s="17"/>
      <c r="G29" s="17">
        <f t="shared" ref="G29:L29" si="72">G47</f>
        <v>32</v>
      </c>
      <c r="H29" s="17">
        <f t="shared" si="72"/>
        <v>32</v>
      </c>
      <c r="I29" s="17">
        <f t="shared" si="72"/>
        <v>30</v>
      </c>
      <c r="J29" s="17">
        <f t="shared" si="72"/>
        <v>31</v>
      </c>
      <c r="K29" s="17">
        <f t="shared" si="72"/>
        <v>43</v>
      </c>
      <c r="L29" s="17">
        <f t="shared" si="72"/>
        <v>43</v>
      </c>
      <c r="M29" s="17">
        <f>M47</f>
        <v>43</v>
      </c>
      <c r="N29" s="17">
        <f>N47</f>
        <v>43</v>
      </c>
      <c r="O29" s="17">
        <f>O47</f>
        <v>47</v>
      </c>
      <c r="P29" s="17"/>
      <c r="Q29" s="17"/>
      <c r="R29" s="17"/>
      <c r="S29" s="17"/>
      <c r="U29" s="8">
        <f t="shared" ref="U29:AC29" si="73">U47</f>
        <v>0</v>
      </c>
      <c r="V29" s="8">
        <f t="shared" si="73"/>
        <v>0</v>
      </c>
      <c r="W29" s="8">
        <f t="shared" si="73"/>
        <v>0</v>
      </c>
      <c r="X29" s="8">
        <f t="shared" si="73"/>
        <v>0</v>
      </c>
      <c r="Y29" s="8">
        <f t="shared" si="73"/>
        <v>0.12</v>
      </c>
      <c r="Z29" s="8">
        <f t="shared" si="73"/>
        <v>0.14299999999999999</v>
      </c>
      <c r="AA29" s="8">
        <f t="shared" si="73"/>
        <v>0.157</v>
      </c>
      <c r="AB29" s="8">
        <f t="shared" si="73"/>
        <v>0.16800000000000001</v>
      </c>
      <c r="AC29" s="8">
        <f t="shared" si="73"/>
        <v>0.53700000000000003</v>
      </c>
      <c r="AD29" s="8">
        <f t="shared" ref="AD29:AE29" si="74">AD47</f>
        <v>0.54400000000000004</v>
      </c>
      <c r="AE29" s="8">
        <f t="shared" si="74"/>
        <v>0.56699999999999995</v>
      </c>
      <c r="AF29" s="8">
        <f t="shared" ref="AF29:AG29" si="75">AF47</f>
        <v>0.60299999999999998</v>
      </c>
      <c r="AG29" s="8">
        <f t="shared" si="75"/>
        <v>0.72799999999999998</v>
      </c>
      <c r="AH29" s="8"/>
      <c r="AI29" s="8"/>
      <c r="AJ29" s="8"/>
      <c r="AK29" s="8"/>
      <c r="AL29" s="8"/>
      <c r="AN29" s="25">
        <f t="shared" si="11"/>
        <v>15489.36170212766</v>
      </c>
      <c r="AO29" s="8"/>
      <c r="AQ29" s="8">
        <f t="shared" si="12"/>
        <v>0.19099999999999995</v>
      </c>
      <c r="AR29" s="75">
        <f t="shared" si="17"/>
        <v>0.35567970204841703</v>
      </c>
    </row>
    <row r="30" spans="1:44" x14ac:dyDescent="0.2">
      <c r="A30" s="19" t="s">
        <v>68</v>
      </c>
      <c r="B30" s="20">
        <v>5556</v>
      </c>
      <c r="C30" s="17"/>
      <c r="D30" s="17"/>
      <c r="E30" s="17"/>
      <c r="F30" s="17"/>
      <c r="G30" s="17"/>
      <c r="H30" s="17"/>
      <c r="I30" s="62" t="str">
        <f>+I71</f>
        <v/>
      </c>
      <c r="J30" s="62"/>
      <c r="K30" s="62">
        <f>MAX(K71+K72)</f>
        <v>33</v>
      </c>
      <c r="L30" s="62">
        <f>MAX(L71+L72)</f>
        <v>49</v>
      </c>
      <c r="M30" s="62">
        <f>MAX(M71+M72)</f>
        <v>51</v>
      </c>
      <c r="N30" s="62">
        <f>MAX(N71+N72)</f>
        <v>54</v>
      </c>
      <c r="O30" s="62">
        <f>MAX(O71+O72)</f>
        <v>156</v>
      </c>
      <c r="P30" s="17"/>
      <c r="Q30" s="17"/>
      <c r="R30" s="17"/>
      <c r="S30" s="17"/>
      <c r="U30" s="8"/>
      <c r="V30" s="8"/>
      <c r="W30" s="8"/>
      <c r="X30" s="8"/>
      <c r="Y30" s="8"/>
      <c r="Z30" s="8"/>
      <c r="AA30" s="8" t="str">
        <f>+AA71</f>
        <v/>
      </c>
      <c r="AB30" s="8"/>
      <c r="AC30" s="8">
        <f>+IFERROR(AC71+AC72,0)</f>
        <v>0.127</v>
      </c>
      <c r="AD30" s="8">
        <f>+IFERROR(AD71+AD72,0)</f>
        <v>0.13400000000000001</v>
      </c>
      <c r="AE30" s="8">
        <f>+IFERROR(AE71+AE72,0)</f>
        <v>0.13999999999999999</v>
      </c>
      <c r="AF30" s="8">
        <f>+IFERROR(AF71+AF72,0)</f>
        <v>0.14899999999999999</v>
      </c>
      <c r="AG30" s="8">
        <f>+IFERROR(AG71+AG72,0)</f>
        <v>0.39499999999999996</v>
      </c>
      <c r="AH30" s="8"/>
      <c r="AI30" s="8"/>
      <c r="AJ30" s="8"/>
      <c r="AK30" s="8"/>
      <c r="AL30" s="8"/>
      <c r="AN30" s="25">
        <f>AG30*1000000/O30</f>
        <v>2532.0512820512818</v>
      </c>
      <c r="AO30" s="8"/>
      <c r="AQ30" s="8">
        <f>+AG30-AC30</f>
        <v>0.26799999999999996</v>
      </c>
      <c r="AR30" s="75">
        <f>AG30/AC30-1</f>
        <v>2.1102362204724407</v>
      </c>
    </row>
    <row r="31" spans="1:44" x14ac:dyDescent="0.2">
      <c r="A31" s="23" t="s">
        <v>22</v>
      </c>
      <c r="B31" s="20">
        <v>5503</v>
      </c>
      <c r="C31" s="17"/>
      <c r="D31" s="17"/>
      <c r="E31" s="17"/>
      <c r="F31" s="17"/>
      <c r="G31" s="17">
        <f>MAX(G50,G49)</f>
        <v>22</v>
      </c>
      <c r="H31" s="17">
        <f>MAX(H50,H49)</f>
        <v>22</v>
      </c>
      <c r="I31" s="17">
        <f>MAX(I50,I49)</f>
        <v>23</v>
      </c>
      <c r="J31" s="17">
        <f t="shared" ref="J31:O31" si="76">+MAX(J49:J50)</f>
        <v>24</v>
      </c>
      <c r="K31" s="17">
        <f t="shared" si="76"/>
        <v>26</v>
      </c>
      <c r="L31" s="17">
        <f t="shared" si="76"/>
        <v>26</v>
      </c>
      <c r="M31" s="17">
        <f t="shared" si="76"/>
        <v>26</v>
      </c>
      <c r="N31" s="17">
        <f t="shared" si="76"/>
        <v>26</v>
      </c>
      <c r="O31" s="17">
        <f t="shared" si="76"/>
        <v>26</v>
      </c>
      <c r="P31" s="17"/>
      <c r="Q31" s="17"/>
      <c r="R31" s="17"/>
      <c r="S31" s="17"/>
      <c r="U31" s="8">
        <f t="shared" ref="U31:AA31" si="77">U49+U50</f>
        <v>0</v>
      </c>
      <c r="V31" s="8">
        <f t="shared" si="77"/>
        <v>0</v>
      </c>
      <c r="W31" s="8">
        <f t="shared" si="77"/>
        <v>0</v>
      </c>
      <c r="X31" s="8">
        <f t="shared" si="77"/>
        <v>0</v>
      </c>
      <c r="Y31" s="8">
        <f t="shared" si="77"/>
        <v>8.900000000000001E-2</v>
      </c>
      <c r="Z31" s="8">
        <f t="shared" si="77"/>
        <v>9.2999999999999999E-2</v>
      </c>
      <c r="AA31" s="8">
        <f t="shared" si="77"/>
        <v>0.106</v>
      </c>
      <c r="AB31" s="8">
        <f t="shared" ref="AB31:AF31" si="78">IFERROR(AB49+AB50,"")</f>
        <v>0.115</v>
      </c>
      <c r="AC31" s="8">
        <f t="shared" si="78"/>
        <v>0.16899999999999998</v>
      </c>
      <c r="AD31" s="8">
        <f t="shared" si="78"/>
        <v>0.18099999999999999</v>
      </c>
      <c r="AE31" s="8">
        <f t="shared" si="78"/>
        <v>0.191</v>
      </c>
      <c r="AF31" s="8">
        <f t="shared" si="78"/>
        <v>0.2</v>
      </c>
      <c r="AG31" s="8">
        <f t="shared" ref="AG31" si="79">IFERROR(AG49+AG50,"")</f>
        <v>0.254</v>
      </c>
      <c r="AH31" s="8"/>
      <c r="AI31" s="8"/>
      <c r="AJ31" s="8"/>
      <c r="AK31" s="8"/>
      <c r="AL31" s="8"/>
      <c r="AN31" s="25">
        <f t="shared" si="11"/>
        <v>9769.2307692307695</v>
      </c>
      <c r="AO31" s="8"/>
      <c r="AQ31" s="8">
        <f t="shared" si="12"/>
        <v>8.500000000000002E-2</v>
      </c>
      <c r="AR31" s="75">
        <f t="shared" si="17"/>
        <v>0.50295857988165693</v>
      </c>
    </row>
    <row r="32" spans="1:44" x14ac:dyDescent="0.2">
      <c r="A32" s="19" t="s">
        <v>15</v>
      </c>
      <c r="B32" s="20">
        <v>5512</v>
      </c>
      <c r="C32" s="17"/>
      <c r="D32" s="17"/>
      <c r="E32" s="17"/>
      <c r="F32" s="17"/>
      <c r="G32" s="17">
        <f>MAX(G55,G56)</f>
        <v>3</v>
      </c>
      <c r="H32" s="17">
        <f>MAX(H55,H56)</f>
        <v>5</v>
      </c>
      <c r="I32" s="62">
        <f t="shared" ref="I32:N32" si="80">+MAX(I55:I56)</f>
        <v>3</v>
      </c>
      <c r="J32" s="62">
        <f t="shared" si="80"/>
        <v>3</v>
      </c>
      <c r="K32" s="62">
        <f t="shared" si="80"/>
        <v>12</v>
      </c>
      <c r="L32" s="62">
        <f t="shared" si="80"/>
        <v>11</v>
      </c>
      <c r="M32" s="62">
        <f t="shared" si="80"/>
        <v>11</v>
      </c>
      <c r="N32" s="62">
        <f t="shared" si="80"/>
        <v>11</v>
      </c>
      <c r="O32" s="62">
        <f t="shared" ref="O32" si="81">+MAX(O55:O56)</f>
        <v>12</v>
      </c>
      <c r="P32" s="17"/>
      <c r="Q32" s="17"/>
      <c r="R32" s="17"/>
      <c r="S32" s="17"/>
      <c r="U32" s="8">
        <f t="shared" ref="U32:AA32" si="82">U55+U56</f>
        <v>0</v>
      </c>
      <c r="V32" s="8">
        <f t="shared" si="82"/>
        <v>0</v>
      </c>
      <c r="W32" s="8">
        <f t="shared" si="82"/>
        <v>0</v>
      </c>
      <c r="X32" s="8">
        <f t="shared" si="82"/>
        <v>0</v>
      </c>
      <c r="Y32" s="8">
        <f t="shared" si="82"/>
        <v>8.0000000000000002E-3</v>
      </c>
      <c r="Z32" s="8">
        <f t="shared" si="82"/>
        <v>0.01</v>
      </c>
      <c r="AA32" s="8">
        <f t="shared" si="82"/>
        <v>1.0999999999999999E-2</v>
      </c>
      <c r="AB32" s="8">
        <f t="shared" ref="AB32:AF32" si="83">IFERROR(AB55+AB56,"")</f>
        <v>1.0999999999999999E-2</v>
      </c>
      <c r="AC32" s="8">
        <f t="shared" si="83"/>
        <v>4.3999999999999997E-2</v>
      </c>
      <c r="AD32" s="8">
        <f t="shared" si="83"/>
        <v>4.1000000000000002E-2</v>
      </c>
      <c r="AE32" s="8">
        <f t="shared" si="83"/>
        <v>4.2999999999999997E-2</v>
      </c>
      <c r="AF32" s="8">
        <f t="shared" si="83"/>
        <v>4.7E-2</v>
      </c>
      <c r="AG32" s="8">
        <f t="shared" ref="AG32" si="84">IFERROR(AG55+AG56,"")</f>
        <v>7.8E-2</v>
      </c>
      <c r="AH32" s="8"/>
      <c r="AI32" s="8"/>
      <c r="AJ32" s="8"/>
      <c r="AK32" s="8"/>
      <c r="AL32" s="8"/>
      <c r="AN32" s="25">
        <f t="shared" si="11"/>
        <v>6500</v>
      </c>
      <c r="AO32" s="8"/>
      <c r="AQ32" s="8">
        <f t="shared" si="12"/>
        <v>3.4000000000000002E-2</v>
      </c>
      <c r="AR32" s="75">
        <f t="shared" si="17"/>
        <v>0.77272727272727293</v>
      </c>
    </row>
    <row r="33" spans="1:44" x14ac:dyDescent="0.2">
      <c r="A33" s="19" t="s">
        <v>48</v>
      </c>
      <c r="B33" s="20">
        <v>5570</v>
      </c>
      <c r="C33" s="17"/>
      <c r="D33" s="17"/>
      <c r="E33" s="17"/>
      <c r="F33" s="17"/>
      <c r="G33" s="17"/>
      <c r="H33" s="17"/>
      <c r="I33" s="62" t="str">
        <f>+I80</f>
        <v/>
      </c>
      <c r="J33" s="62"/>
      <c r="K33" s="62">
        <f>K80</f>
        <v>3</v>
      </c>
      <c r="L33" s="62">
        <f>L80</f>
        <v>4</v>
      </c>
      <c r="M33" s="62">
        <f>M80</f>
        <v>3</v>
      </c>
      <c r="N33" s="62">
        <f>N80</f>
        <v>3</v>
      </c>
      <c r="O33" s="62">
        <f>O80</f>
        <v>22</v>
      </c>
      <c r="P33" s="17"/>
      <c r="Q33" s="17"/>
      <c r="R33" s="17"/>
      <c r="S33" s="17"/>
      <c r="U33" s="8"/>
      <c r="V33" s="8"/>
      <c r="W33" s="8"/>
      <c r="X33" s="8"/>
      <c r="Y33" s="8"/>
      <c r="Z33" s="8"/>
      <c r="AA33" s="8" t="str">
        <f>+AA80</f>
        <v/>
      </c>
      <c r="AB33" s="8"/>
      <c r="AC33" s="8">
        <f>AC80</f>
        <v>5.0000000000000001E-3</v>
      </c>
      <c r="AD33" s="8">
        <f>AD80</f>
        <v>5.0000000000000001E-3</v>
      </c>
      <c r="AE33" s="8">
        <f>AE80</f>
        <v>5.0000000000000001E-3</v>
      </c>
      <c r="AF33" s="8">
        <f>AF80</f>
        <v>8.0000000000000002E-3</v>
      </c>
      <c r="AG33" s="8">
        <f>AG80</f>
        <v>8.2000000000000003E-2</v>
      </c>
      <c r="AH33" s="8"/>
      <c r="AI33" s="8"/>
      <c r="AJ33" s="8"/>
      <c r="AK33" s="8"/>
      <c r="AL33" s="8"/>
      <c r="AN33" s="25">
        <f t="shared" si="11"/>
        <v>3727.2727272727275</v>
      </c>
      <c r="AO33" s="8"/>
      <c r="AQ33" s="8">
        <f t="shared" si="12"/>
        <v>7.6999999999999999E-2</v>
      </c>
      <c r="AR33" s="75">
        <f t="shared" si="17"/>
        <v>15.399999999999999</v>
      </c>
    </row>
    <row r="34" spans="1:44" x14ac:dyDescent="0.2">
      <c r="A34" s="78" t="s">
        <v>132</v>
      </c>
      <c r="B34" s="20">
        <v>5623</v>
      </c>
      <c r="C34" s="17"/>
      <c r="D34" s="17"/>
      <c r="E34" s="17"/>
      <c r="F34" s="17"/>
      <c r="G34" s="17"/>
      <c r="H34" s="17"/>
      <c r="I34" s="62"/>
      <c r="J34" s="62"/>
      <c r="K34" s="62"/>
      <c r="L34" s="62"/>
      <c r="M34" s="62"/>
      <c r="N34" s="62"/>
      <c r="O34" s="62">
        <f>O98</f>
        <v>4</v>
      </c>
      <c r="P34" s="17"/>
      <c r="Q34" s="17"/>
      <c r="R34" s="17"/>
      <c r="S34" s="17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>
        <f>AG98</f>
        <v>0.02</v>
      </c>
      <c r="AH34" s="8"/>
      <c r="AI34" s="8"/>
      <c r="AJ34" s="8"/>
      <c r="AK34" s="8"/>
      <c r="AL34" s="8"/>
      <c r="AN34" s="25"/>
      <c r="AO34" s="8"/>
      <c r="AQ34" s="8"/>
      <c r="AR34" s="75"/>
    </row>
    <row r="35" spans="1:44" x14ac:dyDescent="0.2">
      <c r="A35" s="57"/>
      <c r="B35" s="32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U35" s="8"/>
      <c r="V35" s="8"/>
      <c r="W35" s="8"/>
      <c r="X35" s="8"/>
      <c r="Y35" s="8"/>
      <c r="Z35" s="8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8"/>
      <c r="AN35" s="17"/>
      <c r="AO35" s="8"/>
    </row>
    <row r="36" spans="1:44" s="31" customFormat="1" x14ac:dyDescent="0.2">
      <c r="A36" s="31" t="s">
        <v>0</v>
      </c>
      <c r="B36" s="32"/>
      <c r="C36" s="28">
        <f t="shared" ref="C36:O36" si="85">SUM(C4:C35)</f>
        <v>28</v>
      </c>
      <c r="D36" s="28">
        <f t="shared" si="85"/>
        <v>533</v>
      </c>
      <c r="E36" s="28">
        <f t="shared" si="85"/>
        <v>1267</v>
      </c>
      <c r="F36" s="28">
        <f t="shared" si="85"/>
        <v>1738</v>
      </c>
      <c r="G36" s="28">
        <f t="shared" si="85"/>
        <v>17995</v>
      </c>
      <c r="H36" s="28">
        <f t="shared" si="85"/>
        <v>20328</v>
      </c>
      <c r="I36" s="28">
        <f t="shared" si="85"/>
        <v>24049</v>
      </c>
      <c r="J36" s="28">
        <f t="shared" si="85"/>
        <v>25770</v>
      </c>
      <c r="K36" s="28">
        <f t="shared" si="85"/>
        <v>40650</v>
      </c>
      <c r="L36" s="28">
        <f t="shared" si="85"/>
        <v>43555</v>
      </c>
      <c r="M36" s="28">
        <f t="shared" si="85"/>
        <v>45706</v>
      </c>
      <c r="N36" s="28">
        <f t="shared" si="85"/>
        <v>47593</v>
      </c>
      <c r="O36" s="28">
        <f t="shared" si="85"/>
        <v>60816</v>
      </c>
      <c r="P36" s="29"/>
      <c r="Q36" s="29"/>
      <c r="R36" s="29"/>
      <c r="S36" s="29"/>
      <c r="U36" s="34">
        <f t="shared" ref="U36:AG36" si="86">SUM(U4:U35)</f>
        <v>0.03</v>
      </c>
      <c r="V36" s="34">
        <f t="shared" si="86"/>
        <v>1.1159999999999999</v>
      </c>
      <c r="W36" s="34">
        <f t="shared" si="86"/>
        <v>2.95</v>
      </c>
      <c r="X36" s="34">
        <f t="shared" si="86"/>
        <v>5.895999999999999</v>
      </c>
      <c r="Y36" s="34">
        <f t="shared" si="86"/>
        <v>85.343999999999994</v>
      </c>
      <c r="Z36" s="34">
        <f t="shared" si="86"/>
        <v>100.47800000000001</v>
      </c>
      <c r="AA36" s="34">
        <f t="shared" si="86"/>
        <v>113.49299999999998</v>
      </c>
      <c r="AB36" s="34">
        <f t="shared" si="86"/>
        <v>128.48000000000002</v>
      </c>
      <c r="AC36" s="34">
        <f t="shared" si="86"/>
        <v>244.48400000000001</v>
      </c>
      <c r="AD36" s="34">
        <f t="shared" si="86"/>
        <v>264.59699999999998</v>
      </c>
      <c r="AE36" s="34">
        <f t="shared" si="86"/>
        <v>287.8</v>
      </c>
      <c r="AF36" s="34">
        <f t="shared" si="86"/>
        <v>317.74299999999999</v>
      </c>
      <c r="AG36" s="34">
        <f t="shared" si="86"/>
        <v>465.71700000000004</v>
      </c>
      <c r="AH36" s="34"/>
      <c r="AI36" s="34"/>
      <c r="AJ36" s="34"/>
      <c r="AK36" s="34"/>
      <c r="AL36" s="34"/>
      <c r="AM36" s="33"/>
      <c r="AN36" s="42"/>
      <c r="AO36" s="33"/>
      <c r="AP36" s="42"/>
    </row>
    <row r="37" spans="1:44" s="47" customFormat="1" x14ac:dyDescent="0.2">
      <c r="A37" s="47" t="s">
        <v>38</v>
      </c>
      <c r="B37" s="48"/>
      <c r="C37" s="49"/>
      <c r="D37" s="49"/>
      <c r="E37" s="49"/>
      <c r="F37" s="49"/>
      <c r="G37" s="50">
        <f t="shared" ref="G37:L37" si="87">G36-F36</f>
        <v>16257</v>
      </c>
      <c r="H37" s="50">
        <f t="shared" si="87"/>
        <v>2333</v>
      </c>
      <c r="I37" s="50">
        <f t="shared" si="87"/>
        <v>3721</v>
      </c>
      <c r="J37" s="50">
        <f t="shared" si="87"/>
        <v>1721</v>
      </c>
      <c r="K37" s="50">
        <f t="shared" si="87"/>
        <v>14880</v>
      </c>
      <c r="L37" s="50">
        <f t="shared" si="87"/>
        <v>2905</v>
      </c>
      <c r="M37" s="50">
        <f>M36-L36</f>
        <v>2151</v>
      </c>
      <c r="N37" s="50">
        <f>N36-M36</f>
        <v>1887</v>
      </c>
      <c r="O37" s="50">
        <f>O36-N36</f>
        <v>13223</v>
      </c>
      <c r="P37" s="49"/>
      <c r="Q37" s="49"/>
      <c r="R37" s="49"/>
      <c r="S37" s="49"/>
      <c r="U37" s="51"/>
      <c r="V37" s="51">
        <f>V36-U36</f>
        <v>1.0859999999999999</v>
      </c>
      <c r="W37" s="51">
        <f t="shared" ref="W37:AA37" si="88">W36-V36</f>
        <v>1.8340000000000003</v>
      </c>
      <c r="X37" s="51">
        <f t="shared" si="88"/>
        <v>2.9459999999999988</v>
      </c>
      <c r="Y37" s="51">
        <f t="shared" si="88"/>
        <v>79.447999999999993</v>
      </c>
      <c r="Z37" s="51">
        <f t="shared" si="88"/>
        <v>15.134000000000015</v>
      </c>
      <c r="AA37" s="51">
        <f t="shared" si="88"/>
        <v>13.014999999999972</v>
      </c>
      <c r="AB37" s="51">
        <f t="shared" ref="AB37:AE37" si="89">AB36-AA36</f>
        <v>14.987000000000037</v>
      </c>
      <c r="AC37" s="51">
        <f t="shared" si="89"/>
        <v>116.00399999999999</v>
      </c>
      <c r="AD37" s="51">
        <f t="shared" si="89"/>
        <v>20.112999999999971</v>
      </c>
      <c r="AE37" s="51">
        <f t="shared" si="89"/>
        <v>23.203000000000031</v>
      </c>
      <c r="AF37" s="51">
        <f t="shared" ref="AF37" si="90">AF36-AE36</f>
        <v>29.942999999999984</v>
      </c>
      <c r="AG37" s="51">
        <f t="shared" ref="AG37" si="91">AG36-AF36</f>
        <v>147.97400000000005</v>
      </c>
      <c r="AH37" s="51"/>
      <c r="AI37" s="51"/>
      <c r="AJ37" s="51"/>
      <c r="AK37" s="51"/>
      <c r="AL37" s="51"/>
      <c r="AM37" s="52"/>
      <c r="AN37" s="52"/>
      <c r="AO37" s="52"/>
    </row>
    <row r="38" spans="1:44" s="47" customFormat="1" x14ac:dyDescent="0.2">
      <c r="A38" s="47" t="s">
        <v>39</v>
      </c>
      <c r="B38" s="48"/>
      <c r="C38" s="49"/>
      <c r="D38" s="53">
        <f t="shared" ref="D38:G38" si="92">D36/C36-1</f>
        <v>18.035714285714285</v>
      </c>
      <c r="E38" s="53">
        <f t="shared" si="92"/>
        <v>1.3771106941838651</v>
      </c>
      <c r="F38" s="53">
        <f t="shared" si="92"/>
        <v>0.37174427782162578</v>
      </c>
      <c r="G38" s="53">
        <f t="shared" si="92"/>
        <v>9.35385500575374</v>
      </c>
      <c r="H38" s="53">
        <f t="shared" ref="H38:O38" si="93">H36/G36-1</f>
        <v>0.12964712420116697</v>
      </c>
      <c r="I38" s="53">
        <f t="shared" si="93"/>
        <v>0.18304801259346704</v>
      </c>
      <c r="J38" s="53">
        <f t="shared" si="93"/>
        <v>7.1562227119630784E-2</v>
      </c>
      <c r="K38" s="53">
        <f t="shared" si="93"/>
        <v>0.57741559953434218</v>
      </c>
      <c r="L38" s="53">
        <f t="shared" si="93"/>
        <v>7.1463714637146403E-2</v>
      </c>
      <c r="M38" s="53">
        <f t="shared" si="93"/>
        <v>4.9385834002984685E-2</v>
      </c>
      <c r="N38" s="53">
        <f t="shared" si="93"/>
        <v>4.1285608016452979E-2</v>
      </c>
      <c r="O38" s="53">
        <f t="shared" si="93"/>
        <v>0.27783497573172533</v>
      </c>
      <c r="P38" s="49"/>
      <c r="Q38" s="49"/>
      <c r="R38" s="49"/>
      <c r="S38" s="49"/>
      <c r="U38" s="54"/>
      <c r="V38" s="53">
        <f t="shared" ref="V38:Y38" si="94">V36/U36-1</f>
        <v>36.199999999999996</v>
      </c>
      <c r="W38" s="53">
        <f t="shared" si="94"/>
        <v>1.6433691756272406</v>
      </c>
      <c r="X38" s="53">
        <f t="shared" si="94"/>
        <v>0.99864406779660975</v>
      </c>
      <c r="Y38" s="53">
        <f t="shared" si="94"/>
        <v>13.474898236092267</v>
      </c>
      <c r="Z38" s="53">
        <f>Z36/Y36-1</f>
        <v>0.17732939632545941</v>
      </c>
      <c r="AA38" s="53">
        <f>AA36/Z36-1</f>
        <v>0.12953084257250325</v>
      </c>
      <c r="AB38" s="53">
        <f t="shared" ref="AB38:AE38" si="95">AB36/AA36-1</f>
        <v>0.13205219705180093</v>
      </c>
      <c r="AC38" s="53">
        <f t="shared" si="95"/>
        <v>0.90289539227895377</v>
      </c>
      <c r="AD38" s="53">
        <f t="shared" si="95"/>
        <v>8.2267142226076118E-2</v>
      </c>
      <c r="AE38" s="53">
        <f t="shared" si="95"/>
        <v>8.7691848358069091E-2</v>
      </c>
      <c r="AF38" s="53">
        <f t="shared" ref="AF38" si="96">AF36/AE36-1</f>
        <v>0.10404100069492705</v>
      </c>
      <c r="AG38" s="53">
        <f t="shared" ref="AG38" si="97">AG36/AF36-1</f>
        <v>0.46570341439465235</v>
      </c>
      <c r="AH38" s="53"/>
      <c r="AI38" s="53"/>
      <c r="AJ38" s="53"/>
      <c r="AK38" s="53"/>
      <c r="AL38" s="53"/>
      <c r="AM38" s="52"/>
      <c r="AN38" s="52"/>
      <c r="AO38" s="52"/>
    </row>
    <row r="39" spans="1:44" s="47" customFormat="1" x14ac:dyDescent="0.2">
      <c r="A39" s="47" t="s">
        <v>65</v>
      </c>
      <c r="B39" s="48"/>
      <c r="C39" s="49"/>
      <c r="D39" s="53"/>
      <c r="E39" s="53"/>
      <c r="F39" s="53"/>
      <c r="G39" s="53"/>
      <c r="H39" s="53"/>
      <c r="I39" s="53"/>
      <c r="J39" s="53"/>
      <c r="K39" s="53">
        <f>K36/G36-1</f>
        <v>1.2589608224506805</v>
      </c>
      <c r="L39" s="53">
        <f>L36/H36-1</f>
        <v>1.1426111767020859</v>
      </c>
      <c r="M39" s="53">
        <f>M36/I36-1</f>
        <v>0.9005364048401181</v>
      </c>
      <c r="N39" s="53">
        <f>N36/J36-1</f>
        <v>0.84683740783857209</v>
      </c>
      <c r="O39" s="53">
        <f>O36/K36-1</f>
        <v>0.49608856088560893</v>
      </c>
      <c r="P39" s="49"/>
      <c r="Q39" s="49"/>
      <c r="R39" s="49"/>
      <c r="S39" s="49"/>
      <c r="U39" s="54"/>
      <c r="V39" s="53"/>
      <c r="W39" s="53"/>
      <c r="X39" s="53"/>
      <c r="Y39" s="53"/>
      <c r="Z39" s="53"/>
      <c r="AA39" s="53"/>
      <c r="AB39" s="53"/>
      <c r="AC39" s="53">
        <f>AC36/Y36-1</f>
        <v>1.8646887889013875</v>
      </c>
      <c r="AD39" s="53">
        <f>AD36/Z36-1</f>
        <v>1.6333824319751584</v>
      </c>
      <c r="AE39" s="53">
        <f>AE36/AA36-1</f>
        <v>1.5358392147533335</v>
      </c>
      <c r="AF39" s="53">
        <f t="shared" ref="AF39" si="98">AF36/AB36-1</f>
        <v>1.4730930884184303</v>
      </c>
      <c r="AG39" s="53">
        <f>AG36/AC36-1</f>
        <v>0.90489766201469224</v>
      </c>
      <c r="AH39" s="53"/>
      <c r="AI39" s="53"/>
      <c r="AJ39" s="53"/>
      <c r="AK39" s="53"/>
      <c r="AL39" s="53"/>
      <c r="AM39" s="52"/>
      <c r="AN39" s="52"/>
      <c r="AO39" s="52"/>
    </row>
    <row r="40" spans="1:44" x14ac:dyDescent="0.2">
      <c r="A40" s="9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8"/>
      <c r="AN40" s="8"/>
      <c r="AO40" s="8"/>
    </row>
    <row r="41" spans="1:44" ht="19" x14ac:dyDescent="0.25">
      <c r="A41" s="6" t="s">
        <v>24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8"/>
      <c r="AN41" s="8"/>
      <c r="AO41" s="8"/>
    </row>
    <row r="42" spans="1:44" x14ac:dyDescent="0.2">
      <c r="A42" s="2" t="s">
        <v>124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8"/>
      <c r="AN42" s="8"/>
      <c r="AO42" s="8"/>
    </row>
    <row r="43" spans="1:44" ht="16" x14ac:dyDescent="0.2">
      <c r="A43" s="9" t="s">
        <v>4</v>
      </c>
      <c r="B43" s="68" t="s">
        <v>117</v>
      </c>
      <c r="C43" s="59">
        <v>28</v>
      </c>
      <c r="D43" s="59">
        <v>468</v>
      </c>
      <c r="E43" s="59">
        <v>821</v>
      </c>
      <c r="F43" s="59">
        <v>968</v>
      </c>
      <c r="G43" s="59">
        <v>3497</v>
      </c>
      <c r="H43" s="59">
        <v>4198</v>
      </c>
      <c r="I43" s="59">
        <v>4388</v>
      </c>
      <c r="J43" s="59">
        <v>4471</v>
      </c>
      <c r="K43" s="59">
        <v>5210</v>
      </c>
      <c r="L43" s="59">
        <v>5310</v>
      </c>
      <c r="M43" s="59">
        <v>5380</v>
      </c>
      <c r="N43" s="59">
        <v>5427</v>
      </c>
      <c r="O43" s="59">
        <v>5839</v>
      </c>
      <c r="P43" s="27"/>
      <c r="Q43" s="27"/>
      <c r="R43" s="27"/>
      <c r="S43" s="27"/>
      <c r="U43" s="60">
        <v>0.03</v>
      </c>
      <c r="V43" s="60">
        <v>1.0289999999999999</v>
      </c>
      <c r="W43" s="60">
        <v>2.052</v>
      </c>
      <c r="X43" s="60">
        <v>2.8050000000000002</v>
      </c>
      <c r="Y43" s="60">
        <v>15.923999999999999</v>
      </c>
      <c r="Z43" s="60">
        <v>18.244</v>
      </c>
      <c r="AA43" s="60">
        <v>20.404</v>
      </c>
      <c r="AB43" s="60">
        <v>22.693000000000001</v>
      </c>
      <c r="AC43" s="60">
        <v>35.337000000000003</v>
      </c>
      <c r="AD43" s="60">
        <v>37.462000000000003</v>
      </c>
      <c r="AE43" s="60">
        <v>39.417999999999999</v>
      </c>
      <c r="AF43" s="60">
        <v>42.594999999999999</v>
      </c>
      <c r="AG43" s="60">
        <v>55.764000000000003</v>
      </c>
      <c r="AH43" s="11"/>
      <c r="AI43" s="11"/>
      <c r="AJ43" s="11"/>
      <c r="AK43" s="11"/>
      <c r="AL43" s="11"/>
      <c r="AM43" s="8"/>
      <c r="AN43" s="8"/>
      <c r="AO43" s="8"/>
    </row>
    <row r="44" spans="1:44" ht="16" x14ac:dyDescent="0.2">
      <c r="A44" s="9" t="s">
        <v>3</v>
      </c>
      <c r="B44" s="70" t="s">
        <v>73</v>
      </c>
      <c r="C44" s="59"/>
      <c r="D44" s="59">
        <v>65</v>
      </c>
      <c r="E44" s="59">
        <v>323</v>
      </c>
      <c r="F44" s="59">
        <v>529</v>
      </c>
      <c r="G44" s="59">
        <v>1676</v>
      </c>
      <c r="H44" s="59">
        <v>1801</v>
      </c>
      <c r="I44" s="59">
        <v>1910</v>
      </c>
      <c r="J44" s="59">
        <v>1826</v>
      </c>
      <c r="K44" s="59">
        <v>2146</v>
      </c>
      <c r="L44" s="59">
        <v>2212</v>
      </c>
      <c r="M44" s="59">
        <v>2232</v>
      </c>
      <c r="N44" s="59">
        <v>2331</v>
      </c>
      <c r="O44" s="59">
        <v>2934</v>
      </c>
      <c r="P44" s="27"/>
      <c r="Q44" s="27"/>
      <c r="R44" s="27"/>
      <c r="S44" s="27"/>
      <c r="U44" s="60">
        <v>0</v>
      </c>
      <c r="V44" s="60">
        <v>2.9000000000000001E-2</v>
      </c>
      <c r="W44" s="60">
        <v>0.20799999999999999</v>
      </c>
      <c r="X44" s="60">
        <v>0.433</v>
      </c>
      <c r="Y44" s="60">
        <v>2.5939999999999999</v>
      </c>
      <c r="Z44" s="60">
        <v>3.032</v>
      </c>
      <c r="AA44" s="60">
        <v>3.5219999999999998</v>
      </c>
      <c r="AB44" s="60">
        <v>3.6819999999999999</v>
      </c>
      <c r="AC44" s="60">
        <v>10.236000000000001</v>
      </c>
      <c r="AD44" s="60">
        <v>6.008</v>
      </c>
      <c r="AE44" s="60">
        <v>6.4269999999999996</v>
      </c>
      <c r="AF44" s="60">
        <v>13.018000000000001</v>
      </c>
      <c r="AG44" s="60">
        <v>17.199000000000002</v>
      </c>
      <c r="AH44" s="11"/>
      <c r="AI44" s="11"/>
      <c r="AJ44" s="11"/>
      <c r="AK44" s="11"/>
      <c r="AL44" s="11"/>
      <c r="AM44" s="8"/>
      <c r="AN44" s="8"/>
      <c r="AO44" s="8"/>
    </row>
    <row r="45" spans="1:44" ht="16" x14ac:dyDescent="0.2">
      <c r="A45" s="3" t="s">
        <v>2</v>
      </c>
      <c r="B45" s="70" t="s">
        <v>74</v>
      </c>
      <c r="C45" s="59"/>
      <c r="D45" s="59">
        <v>65</v>
      </c>
      <c r="E45" s="59">
        <v>323</v>
      </c>
      <c r="F45" s="59">
        <v>530</v>
      </c>
      <c r="G45" s="59">
        <v>1659</v>
      </c>
      <c r="H45" s="59">
        <v>1799</v>
      </c>
      <c r="I45" s="59">
        <v>1909</v>
      </c>
      <c r="J45" s="59">
        <v>1825</v>
      </c>
      <c r="K45" s="59">
        <v>2153</v>
      </c>
      <c r="L45" s="59">
        <v>2207</v>
      </c>
      <c r="M45" s="59">
        <v>2229</v>
      </c>
      <c r="N45" s="59">
        <v>2334</v>
      </c>
      <c r="O45" s="59">
        <v>2938</v>
      </c>
      <c r="P45" s="27"/>
      <c r="Q45" s="27"/>
      <c r="R45" s="27"/>
      <c r="S45" s="27"/>
      <c r="U45" s="60">
        <v>0</v>
      </c>
      <c r="V45" s="60">
        <v>5.8000000000000003E-2</v>
      </c>
      <c r="W45" s="60">
        <v>0.42899999999999999</v>
      </c>
      <c r="X45" s="60">
        <v>0.878</v>
      </c>
      <c r="Y45" s="60">
        <v>4.6479999999999997</v>
      </c>
      <c r="Z45" s="60">
        <v>6.2190000000000003</v>
      </c>
      <c r="AA45" s="60">
        <v>7.1760000000000002</v>
      </c>
      <c r="AB45" s="60">
        <v>7.2930000000000001</v>
      </c>
      <c r="AC45" s="60">
        <v>5.3819999999999997</v>
      </c>
      <c r="AD45" s="60">
        <v>10.823</v>
      </c>
      <c r="AE45" s="60">
        <v>11.631</v>
      </c>
      <c r="AF45" s="60">
        <v>6.8760000000000003</v>
      </c>
      <c r="AG45" s="60">
        <v>9.3919999999999995</v>
      </c>
      <c r="AH45" s="11"/>
      <c r="AI45" s="11"/>
      <c r="AJ45" s="11"/>
      <c r="AK45" s="11"/>
      <c r="AL45" s="11"/>
      <c r="AM45" s="8"/>
      <c r="AN45" s="8"/>
      <c r="AO45" s="8"/>
    </row>
    <row r="46" spans="1:44" ht="16" x14ac:dyDescent="0.2">
      <c r="A46" s="15" t="s">
        <v>12</v>
      </c>
      <c r="B46" s="20" t="s">
        <v>75</v>
      </c>
      <c r="C46" s="59"/>
      <c r="D46" s="59"/>
      <c r="E46" s="59"/>
      <c r="F46" s="59"/>
      <c r="G46" s="59"/>
      <c r="H46" s="59">
        <v>181</v>
      </c>
      <c r="I46" s="59">
        <v>233</v>
      </c>
      <c r="J46" s="59">
        <v>261</v>
      </c>
      <c r="K46" s="59">
        <v>373</v>
      </c>
      <c r="L46" s="59">
        <v>406</v>
      </c>
      <c r="M46" s="59">
        <v>431</v>
      </c>
      <c r="N46" s="59">
        <v>448</v>
      </c>
      <c r="O46" s="59">
        <v>548</v>
      </c>
      <c r="P46" s="27"/>
      <c r="Q46" s="27"/>
      <c r="R46" s="27"/>
      <c r="S46" s="27"/>
      <c r="U46" s="60"/>
      <c r="V46" s="60"/>
      <c r="W46" s="60"/>
      <c r="X46" s="60"/>
      <c r="Y46" s="60">
        <v>0.47799999999999998</v>
      </c>
      <c r="Z46" s="60">
        <v>0.60799999999999998</v>
      </c>
      <c r="AA46" s="60">
        <v>0.79900000000000004</v>
      </c>
      <c r="AB46" s="60">
        <v>0.93</v>
      </c>
      <c r="AC46" s="60">
        <v>1.7150000000000001</v>
      </c>
      <c r="AD46" s="60">
        <v>1.8660000000000001</v>
      </c>
      <c r="AE46" s="60">
        <v>2.1070000000000002</v>
      </c>
      <c r="AF46" s="60">
        <v>2.3029999999999999</v>
      </c>
      <c r="AG46" s="60">
        <v>3.4740000000000002</v>
      </c>
      <c r="AH46" s="11"/>
      <c r="AI46" s="11"/>
      <c r="AJ46" s="11"/>
      <c r="AK46" s="11"/>
      <c r="AL46" s="11"/>
      <c r="AM46" s="8"/>
      <c r="AN46" s="8"/>
      <c r="AO46" s="8"/>
    </row>
    <row r="47" spans="1:44" ht="16" x14ac:dyDescent="0.2">
      <c r="A47" s="23" t="s">
        <v>20</v>
      </c>
      <c r="B47" s="20" t="s">
        <v>76</v>
      </c>
      <c r="C47" s="59"/>
      <c r="D47" s="59"/>
      <c r="E47" s="59"/>
      <c r="F47" s="59"/>
      <c r="G47" s="59">
        <v>32</v>
      </c>
      <c r="H47" s="59">
        <v>32</v>
      </c>
      <c r="I47" s="59">
        <v>30</v>
      </c>
      <c r="J47" s="59">
        <v>31</v>
      </c>
      <c r="K47" s="59">
        <v>43</v>
      </c>
      <c r="L47" s="59">
        <v>43</v>
      </c>
      <c r="M47" s="59">
        <v>43</v>
      </c>
      <c r="N47" s="59">
        <v>43</v>
      </c>
      <c r="O47" s="59">
        <v>47</v>
      </c>
      <c r="P47" s="27"/>
      <c r="Q47" s="27"/>
      <c r="R47" s="27"/>
      <c r="S47" s="27"/>
      <c r="U47" s="60"/>
      <c r="V47" s="60"/>
      <c r="W47" s="60"/>
      <c r="X47" s="60"/>
      <c r="Y47" s="60">
        <v>0.12</v>
      </c>
      <c r="Z47" s="60">
        <v>0.14299999999999999</v>
      </c>
      <c r="AA47" s="60">
        <v>0.157</v>
      </c>
      <c r="AB47" s="60">
        <v>0.16800000000000001</v>
      </c>
      <c r="AC47" s="60">
        <v>0.53700000000000003</v>
      </c>
      <c r="AD47" s="60">
        <v>0.54400000000000004</v>
      </c>
      <c r="AE47" s="60">
        <v>0.56699999999999995</v>
      </c>
      <c r="AF47" s="60">
        <v>0.60299999999999998</v>
      </c>
      <c r="AG47" s="60">
        <v>0.72799999999999998</v>
      </c>
      <c r="AH47" s="11"/>
      <c r="AI47" s="11"/>
      <c r="AJ47" s="11"/>
      <c r="AK47" s="11"/>
      <c r="AL47" s="11"/>
      <c r="AM47" s="8"/>
      <c r="AN47" s="8"/>
      <c r="AO47" s="8"/>
    </row>
    <row r="48" spans="1:44" ht="16" x14ac:dyDescent="0.2">
      <c r="A48" s="15" t="s">
        <v>9</v>
      </c>
      <c r="B48" s="20" t="s">
        <v>77</v>
      </c>
      <c r="C48" s="59"/>
      <c r="D48" s="59"/>
      <c r="E48" s="59"/>
      <c r="F48" s="59"/>
      <c r="G48" s="59">
        <v>87</v>
      </c>
      <c r="H48" s="59">
        <v>87</v>
      </c>
      <c r="I48" s="59">
        <v>581</v>
      </c>
      <c r="J48" s="59">
        <v>588</v>
      </c>
      <c r="K48" s="59">
        <v>718</v>
      </c>
      <c r="L48" s="59">
        <v>726</v>
      </c>
      <c r="M48" s="59">
        <v>734</v>
      </c>
      <c r="N48" s="59">
        <v>736</v>
      </c>
      <c r="O48" s="59">
        <v>793</v>
      </c>
      <c r="P48" s="27"/>
      <c r="Q48" s="27"/>
      <c r="R48" s="27"/>
      <c r="S48" s="27"/>
      <c r="U48" s="60"/>
      <c r="V48" s="60"/>
      <c r="W48" s="60"/>
      <c r="X48" s="60"/>
      <c r="Y48" s="60">
        <v>5.15</v>
      </c>
      <c r="Z48" s="60">
        <v>6.0039999999999996</v>
      </c>
      <c r="AA48" s="60">
        <v>6.5679999999999996</v>
      </c>
      <c r="AB48" s="60">
        <v>6.9669999999999996</v>
      </c>
      <c r="AC48" s="60">
        <v>9.5210000000000008</v>
      </c>
      <c r="AD48" s="60">
        <v>9.8279999999999994</v>
      </c>
      <c r="AE48" s="60">
        <v>10.365</v>
      </c>
      <c r="AF48" s="60">
        <v>11.082000000000001</v>
      </c>
      <c r="AG48" s="60">
        <v>13.475</v>
      </c>
      <c r="AH48" s="11"/>
      <c r="AI48" s="11"/>
      <c r="AJ48" s="11"/>
      <c r="AK48" s="11"/>
      <c r="AL48" s="11"/>
      <c r="AM48" s="8"/>
      <c r="AN48" s="8"/>
      <c r="AO48" s="8"/>
    </row>
    <row r="49" spans="1:41" ht="16" x14ac:dyDescent="0.2">
      <c r="A49" s="23" t="s">
        <v>22</v>
      </c>
      <c r="B49" s="70" t="s">
        <v>78</v>
      </c>
      <c r="C49" s="59"/>
      <c r="D49" s="59"/>
      <c r="E49" s="59"/>
      <c r="F49" s="59"/>
      <c r="G49" s="59">
        <v>5</v>
      </c>
      <c r="H49" s="59">
        <v>5</v>
      </c>
      <c r="I49" s="59">
        <v>23</v>
      </c>
      <c r="J49" s="59">
        <v>23</v>
      </c>
      <c r="K49" s="59">
        <v>24</v>
      </c>
      <c r="L49" s="59">
        <v>26</v>
      </c>
      <c r="M49" s="59">
        <v>26</v>
      </c>
      <c r="N49" s="59">
        <v>26</v>
      </c>
      <c r="O49" s="59">
        <v>26</v>
      </c>
      <c r="P49" s="27"/>
      <c r="Q49" s="27"/>
      <c r="R49" s="27"/>
      <c r="S49" s="27"/>
      <c r="U49" s="60"/>
      <c r="V49" s="60"/>
      <c r="W49" s="60"/>
      <c r="X49" s="60"/>
      <c r="Y49" s="60">
        <v>6.0000000000000001E-3</v>
      </c>
      <c r="Z49" s="60">
        <v>7.0000000000000001E-3</v>
      </c>
      <c r="AA49" s="60">
        <v>4.2999999999999997E-2</v>
      </c>
      <c r="AB49" s="60">
        <v>4.5999999999999999E-2</v>
      </c>
      <c r="AC49" s="60">
        <v>0.05</v>
      </c>
      <c r="AD49" s="60">
        <v>7.1999999999999995E-2</v>
      </c>
      <c r="AE49" s="60">
        <v>7.0999999999999994E-2</v>
      </c>
      <c r="AF49" s="60">
        <v>7.4999999999999997E-2</v>
      </c>
      <c r="AG49" s="60">
        <v>9.2999999999999999E-2</v>
      </c>
      <c r="AH49" s="11"/>
      <c r="AI49" s="11"/>
      <c r="AJ49" s="11"/>
      <c r="AK49" s="11"/>
      <c r="AL49" s="11"/>
      <c r="AM49" s="8"/>
      <c r="AN49" s="8"/>
      <c r="AO49" s="8"/>
    </row>
    <row r="50" spans="1:41" ht="16" x14ac:dyDescent="0.2">
      <c r="A50" s="23" t="s">
        <v>22</v>
      </c>
      <c r="B50" s="70" t="s">
        <v>79</v>
      </c>
      <c r="C50" s="59"/>
      <c r="D50" s="59"/>
      <c r="E50" s="59"/>
      <c r="F50" s="59"/>
      <c r="G50" s="59">
        <v>22</v>
      </c>
      <c r="H50" s="59">
        <v>22</v>
      </c>
      <c r="I50" s="59">
        <v>23</v>
      </c>
      <c r="J50" s="59">
        <v>24</v>
      </c>
      <c r="K50" s="59">
        <v>26</v>
      </c>
      <c r="L50" s="59">
        <v>26</v>
      </c>
      <c r="M50" s="59">
        <v>26</v>
      </c>
      <c r="N50" s="59">
        <v>25</v>
      </c>
      <c r="O50" s="59">
        <v>25</v>
      </c>
      <c r="P50" s="27"/>
      <c r="Q50" s="27"/>
      <c r="R50" s="27"/>
      <c r="S50" s="27"/>
      <c r="U50" s="60"/>
      <c r="V50" s="60"/>
      <c r="W50" s="60"/>
      <c r="X50" s="60"/>
      <c r="Y50" s="60">
        <v>8.3000000000000004E-2</v>
      </c>
      <c r="Z50" s="60">
        <v>8.5999999999999993E-2</v>
      </c>
      <c r="AA50" s="60">
        <v>6.3E-2</v>
      </c>
      <c r="AB50" s="60">
        <v>6.9000000000000006E-2</v>
      </c>
      <c r="AC50" s="60">
        <v>0.11899999999999999</v>
      </c>
      <c r="AD50" s="60">
        <v>0.109</v>
      </c>
      <c r="AE50" s="60">
        <v>0.12</v>
      </c>
      <c r="AF50" s="60">
        <v>0.125</v>
      </c>
      <c r="AG50" s="60">
        <v>0.161</v>
      </c>
      <c r="AH50" s="11"/>
      <c r="AI50" s="11"/>
      <c r="AJ50" s="11"/>
      <c r="AK50" s="11"/>
      <c r="AL50" s="11"/>
      <c r="AM50" s="8"/>
      <c r="AN50" s="8"/>
      <c r="AO50" s="8"/>
    </row>
    <row r="51" spans="1:41" ht="16" x14ac:dyDescent="0.2">
      <c r="A51" s="10" t="s">
        <v>7</v>
      </c>
      <c r="B51" s="20" t="s">
        <v>80</v>
      </c>
      <c r="C51" s="59"/>
      <c r="D51" s="59"/>
      <c r="E51" s="59"/>
      <c r="F51" s="59">
        <v>48</v>
      </c>
      <c r="G51" s="59">
        <v>425</v>
      </c>
      <c r="H51" s="59">
        <v>441</v>
      </c>
      <c r="I51" s="59">
        <v>467</v>
      </c>
      <c r="J51" s="59">
        <v>524</v>
      </c>
      <c r="K51" s="59">
        <v>727</v>
      </c>
      <c r="L51" s="59">
        <v>753</v>
      </c>
      <c r="M51" s="59">
        <v>777</v>
      </c>
      <c r="N51" s="59">
        <v>822</v>
      </c>
      <c r="O51" s="59">
        <v>1068</v>
      </c>
      <c r="P51" s="27"/>
      <c r="Q51" s="27"/>
      <c r="R51" s="27"/>
      <c r="S51" s="27"/>
      <c r="U51" s="60"/>
      <c r="V51" s="60"/>
      <c r="W51" s="60">
        <v>0</v>
      </c>
      <c r="X51" s="60">
        <v>1.2829999999999999</v>
      </c>
      <c r="Y51" s="60">
        <v>3.6309999999999998</v>
      </c>
      <c r="Z51" s="60">
        <v>4.3920000000000003</v>
      </c>
      <c r="AA51" s="60">
        <v>5.05</v>
      </c>
      <c r="AB51" s="60">
        <v>5.7430000000000003</v>
      </c>
      <c r="AC51" s="60">
        <v>8.1050000000000004</v>
      </c>
      <c r="AD51" s="60">
        <v>9.2620000000000005</v>
      </c>
      <c r="AE51" s="60">
        <v>10.526</v>
      </c>
      <c r="AF51" s="60">
        <v>12.587</v>
      </c>
      <c r="AG51" s="60">
        <v>16.933</v>
      </c>
      <c r="AH51" s="11"/>
      <c r="AI51" s="11"/>
      <c r="AJ51" s="11"/>
      <c r="AK51" s="11"/>
      <c r="AL51" s="11"/>
      <c r="AM51" s="8"/>
      <c r="AN51" s="8"/>
      <c r="AO51" s="8"/>
    </row>
    <row r="52" spans="1:41" ht="16" x14ac:dyDescent="0.2">
      <c r="A52" s="9" t="s">
        <v>5</v>
      </c>
      <c r="B52" s="20" t="s">
        <v>81</v>
      </c>
      <c r="C52" s="59"/>
      <c r="D52" s="59"/>
      <c r="E52" s="59">
        <v>62</v>
      </c>
      <c r="F52" s="59">
        <v>96</v>
      </c>
      <c r="G52" s="59">
        <v>96</v>
      </c>
      <c r="H52" s="59">
        <v>96</v>
      </c>
      <c r="I52" s="59">
        <v>983</v>
      </c>
      <c r="J52" s="59">
        <v>1027</v>
      </c>
      <c r="K52" s="59">
        <v>1436</v>
      </c>
      <c r="L52" s="59">
        <v>1509</v>
      </c>
      <c r="M52" s="59">
        <v>1553</v>
      </c>
      <c r="N52" s="59">
        <v>1593</v>
      </c>
      <c r="O52" s="59">
        <v>1910</v>
      </c>
      <c r="P52" s="27"/>
      <c r="Q52" s="27"/>
      <c r="R52" s="27"/>
      <c r="S52" s="27"/>
      <c r="U52" s="60"/>
      <c r="V52" s="60">
        <v>0</v>
      </c>
      <c r="W52" s="60">
        <v>0.16400000000000001</v>
      </c>
      <c r="X52" s="60">
        <v>0.27800000000000002</v>
      </c>
      <c r="Y52" s="60">
        <v>3.528</v>
      </c>
      <c r="Z52" s="60">
        <v>3.9060000000000001</v>
      </c>
      <c r="AA52" s="60">
        <v>4.2699999999999996</v>
      </c>
      <c r="AB52" s="60">
        <v>4.66</v>
      </c>
      <c r="AC52" s="60">
        <v>8.657</v>
      </c>
      <c r="AD52" s="60">
        <v>9.2870000000000008</v>
      </c>
      <c r="AE52" s="60">
        <v>9.8680000000000003</v>
      </c>
      <c r="AF52" s="60">
        <v>10.601000000000001</v>
      </c>
      <c r="AG52" s="60">
        <v>15.02</v>
      </c>
      <c r="AH52" s="11"/>
      <c r="AI52" s="11"/>
      <c r="AJ52" s="11"/>
      <c r="AK52" s="11"/>
      <c r="AL52" s="11"/>
      <c r="AM52" s="8"/>
      <c r="AN52" s="8"/>
      <c r="AO52" s="8"/>
    </row>
    <row r="53" spans="1:41" ht="16" x14ac:dyDescent="0.2">
      <c r="A53" s="9" t="s">
        <v>6</v>
      </c>
      <c r="B53" s="20" t="s">
        <v>82</v>
      </c>
      <c r="C53" s="59"/>
      <c r="D53" s="59"/>
      <c r="E53" s="59">
        <v>61</v>
      </c>
      <c r="F53" s="59">
        <v>96</v>
      </c>
      <c r="G53" s="59">
        <v>96</v>
      </c>
      <c r="H53" s="59">
        <v>96</v>
      </c>
      <c r="I53" s="59">
        <v>697</v>
      </c>
      <c r="J53" s="59">
        <v>733</v>
      </c>
      <c r="K53" s="59">
        <v>1168</v>
      </c>
      <c r="L53" s="59">
        <v>1240</v>
      </c>
      <c r="M53" s="59">
        <v>1292</v>
      </c>
      <c r="N53" s="59">
        <v>1352</v>
      </c>
      <c r="O53" s="59">
        <v>1747</v>
      </c>
      <c r="P53" s="27"/>
      <c r="Q53" s="27"/>
      <c r="R53" s="27"/>
      <c r="S53" s="27"/>
      <c r="U53" s="60"/>
      <c r="V53" s="60">
        <v>0</v>
      </c>
      <c r="W53" s="60">
        <v>9.7000000000000003E-2</v>
      </c>
      <c r="X53" s="60">
        <v>0.219</v>
      </c>
      <c r="Y53" s="60">
        <v>2.3210000000000002</v>
      </c>
      <c r="Z53" s="60">
        <v>2.8359999999999999</v>
      </c>
      <c r="AA53" s="60">
        <v>3.07</v>
      </c>
      <c r="AB53" s="60">
        <v>3.4790000000000001</v>
      </c>
      <c r="AC53" s="60">
        <v>6.5540000000000003</v>
      </c>
      <c r="AD53" s="60">
        <v>7.2460000000000004</v>
      </c>
      <c r="AE53" s="60">
        <v>7.9240000000000004</v>
      </c>
      <c r="AF53" s="60">
        <v>9.0760000000000005</v>
      </c>
      <c r="AG53" s="60">
        <v>13.234999999999999</v>
      </c>
      <c r="AH53" s="11"/>
      <c r="AI53" s="11"/>
      <c r="AJ53" s="11"/>
      <c r="AK53" s="11"/>
      <c r="AL53" s="11"/>
      <c r="AM53" s="8"/>
      <c r="AN53" s="8"/>
      <c r="AO53" s="8"/>
    </row>
    <row r="54" spans="1:41" ht="16" x14ac:dyDescent="0.2">
      <c r="A54" s="15" t="s">
        <v>11</v>
      </c>
      <c r="B54" s="20" t="s">
        <v>83</v>
      </c>
      <c r="C54" s="59"/>
      <c r="D54" s="59"/>
      <c r="E54" s="59"/>
      <c r="F54" s="59"/>
      <c r="G54" s="59">
        <v>2382</v>
      </c>
      <c r="H54" s="59">
        <v>2674</v>
      </c>
      <c r="I54" s="59">
        <v>2945</v>
      </c>
      <c r="J54" s="59">
        <v>3145</v>
      </c>
      <c r="K54" s="59">
        <v>4237</v>
      </c>
      <c r="L54" s="59">
        <v>4393</v>
      </c>
      <c r="M54" s="59">
        <v>4525</v>
      </c>
      <c r="N54" s="59">
        <v>4651</v>
      </c>
      <c r="O54" s="59">
        <v>5488</v>
      </c>
      <c r="P54" s="27"/>
      <c r="Q54" s="27"/>
      <c r="R54" s="27"/>
      <c r="S54" s="27"/>
      <c r="U54" s="60"/>
      <c r="V54" s="60"/>
      <c r="W54" s="60"/>
      <c r="X54" s="60"/>
      <c r="Y54" s="60">
        <v>9.1519999999999992</v>
      </c>
      <c r="Z54" s="60">
        <v>10.709</v>
      </c>
      <c r="AA54" s="60">
        <v>12.189</v>
      </c>
      <c r="AB54" s="60">
        <v>13.930999999999999</v>
      </c>
      <c r="AC54" s="60">
        <v>23.864999999999998</v>
      </c>
      <c r="AD54" s="60">
        <v>25.460999999999999</v>
      </c>
      <c r="AE54" s="60">
        <v>27.591999999999999</v>
      </c>
      <c r="AF54" s="60">
        <v>29.977</v>
      </c>
      <c r="AG54" s="60">
        <v>42.201000000000001</v>
      </c>
      <c r="AH54" s="11"/>
      <c r="AI54" s="11"/>
      <c r="AJ54" s="11"/>
      <c r="AK54" s="11"/>
      <c r="AL54" s="11"/>
      <c r="AM54" s="8"/>
      <c r="AN54" s="8"/>
      <c r="AO54" s="8"/>
    </row>
    <row r="55" spans="1:41" ht="16" x14ac:dyDescent="0.2">
      <c r="A55" s="57" t="s">
        <v>15</v>
      </c>
      <c r="B55" s="70" t="s">
        <v>84</v>
      </c>
      <c r="C55" s="59"/>
      <c r="D55" s="59"/>
      <c r="E55" s="59"/>
      <c r="F55" s="59"/>
      <c r="G55" s="59">
        <v>2</v>
      </c>
      <c r="H55" s="59">
        <v>5</v>
      </c>
      <c r="I55" s="59">
        <v>3</v>
      </c>
      <c r="J55" s="59">
        <v>3</v>
      </c>
      <c r="K55" s="59">
        <v>6</v>
      </c>
      <c r="L55" s="59">
        <v>10</v>
      </c>
      <c r="M55" s="59">
        <v>10</v>
      </c>
      <c r="N55" s="59">
        <v>10</v>
      </c>
      <c r="O55" s="59">
        <v>11</v>
      </c>
      <c r="P55" s="27"/>
      <c r="Q55" s="27"/>
      <c r="R55" s="27"/>
      <c r="S55" s="27"/>
      <c r="U55" s="60"/>
      <c r="V55" s="60"/>
      <c r="W55" s="60"/>
      <c r="X55" s="60"/>
      <c r="Y55" s="60">
        <v>4.0000000000000001E-3</v>
      </c>
      <c r="Z55" s="60">
        <v>5.0000000000000001E-3</v>
      </c>
      <c r="AA55" s="60">
        <v>7.0000000000000001E-3</v>
      </c>
      <c r="AB55" s="60">
        <v>7.0000000000000001E-3</v>
      </c>
      <c r="AC55" s="60">
        <v>1.4E-2</v>
      </c>
      <c r="AD55" s="60">
        <v>0.02</v>
      </c>
      <c r="AE55" s="60">
        <v>2.1000000000000001E-2</v>
      </c>
      <c r="AF55" s="60">
        <v>2.4E-2</v>
      </c>
      <c r="AG55" s="60">
        <v>3.7999999999999999E-2</v>
      </c>
      <c r="AH55" s="11"/>
      <c r="AI55" s="11"/>
      <c r="AJ55" s="11"/>
      <c r="AK55" s="11"/>
      <c r="AL55" s="11"/>
      <c r="AM55" s="8"/>
      <c r="AN55" s="8"/>
      <c r="AO55" s="8"/>
    </row>
    <row r="56" spans="1:41" ht="16" x14ac:dyDescent="0.2">
      <c r="A56" s="57" t="s">
        <v>15</v>
      </c>
      <c r="B56" s="70" t="s">
        <v>85</v>
      </c>
      <c r="C56" s="59"/>
      <c r="D56" s="59"/>
      <c r="E56" s="59"/>
      <c r="F56" s="59"/>
      <c r="G56" s="59">
        <v>3</v>
      </c>
      <c r="H56" s="59">
        <v>3</v>
      </c>
      <c r="I56" s="59">
        <v>3</v>
      </c>
      <c r="J56" s="59">
        <v>3</v>
      </c>
      <c r="K56" s="59">
        <v>12</v>
      </c>
      <c r="L56" s="59">
        <v>11</v>
      </c>
      <c r="M56" s="59">
        <v>11</v>
      </c>
      <c r="N56" s="59">
        <v>11</v>
      </c>
      <c r="O56" s="59">
        <v>12</v>
      </c>
      <c r="P56" s="27"/>
      <c r="Q56" s="27"/>
      <c r="R56" s="27"/>
      <c r="S56" s="27"/>
      <c r="U56" s="60"/>
      <c r="V56" s="60"/>
      <c r="W56" s="60"/>
      <c r="X56" s="60"/>
      <c r="Y56" s="60">
        <v>4.0000000000000001E-3</v>
      </c>
      <c r="Z56" s="60">
        <v>5.0000000000000001E-3</v>
      </c>
      <c r="AA56" s="60">
        <v>4.0000000000000001E-3</v>
      </c>
      <c r="AB56" s="60">
        <v>4.0000000000000001E-3</v>
      </c>
      <c r="AC56" s="60">
        <v>0.03</v>
      </c>
      <c r="AD56" s="60">
        <v>2.1000000000000001E-2</v>
      </c>
      <c r="AE56" s="60">
        <v>2.1999999999999999E-2</v>
      </c>
      <c r="AF56" s="60">
        <v>2.3E-2</v>
      </c>
      <c r="AG56" s="60">
        <v>0.04</v>
      </c>
      <c r="AH56" s="11"/>
      <c r="AI56" s="11"/>
      <c r="AJ56" s="11"/>
      <c r="AK56" s="11"/>
      <c r="AL56" s="11"/>
      <c r="AM56" s="8"/>
      <c r="AN56" s="8"/>
      <c r="AO56" s="8"/>
    </row>
    <row r="57" spans="1:41" ht="16" x14ac:dyDescent="0.2">
      <c r="A57" s="23" t="s">
        <v>21</v>
      </c>
      <c r="B57" s="20" t="s">
        <v>86</v>
      </c>
      <c r="C57" s="59"/>
      <c r="D57" s="59"/>
      <c r="E57" s="59"/>
      <c r="F57" s="59"/>
      <c r="G57" s="59">
        <v>906</v>
      </c>
      <c r="H57" s="59">
        <v>939</v>
      </c>
      <c r="I57" s="59">
        <v>985</v>
      </c>
      <c r="J57" s="59">
        <v>1046</v>
      </c>
      <c r="K57" s="59">
        <v>1494</v>
      </c>
      <c r="L57" s="59">
        <v>1533</v>
      </c>
      <c r="M57" s="59">
        <v>1559</v>
      </c>
      <c r="N57" s="59">
        <v>1582</v>
      </c>
      <c r="O57" s="59">
        <v>1878</v>
      </c>
      <c r="P57" s="27"/>
      <c r="Q57" s="27"/>
      <c r="R57" s="27"/>
      <c r="S57" s="27"/>
      <c r="U57" s="60"/>
      <c r="V57" s="60"/>
      <c r="W57" s="60"/>
      <c r="X57" s="60"/>
      <c r="Y57" s="60">
        <v>3.6960000000000002</v>
      </c>
      <c r="Z57" s="60">
        <v>4.149</v>
      </c>
      <c r="AA57" s="60">
        <v>4.476</v>
      </c>
      <c r="AB57" s="60">
        <v>5.0129999999999999</v>
      </c>
      <c r="AC57" s="60">
        <v>9.625</v>
      </c>
      <c r="AD57" s="60">
        <v>9.9060000000000006</v>
      </c>
      <c r="AE57" s="60">
        <v>10.49</v>
      </c>
      <c r="AF57" s="60">
        <v>11.324</v>
      </c>
      <c r="AG57" s="60">
        <v>16.021999999999998</v>
      </c>
      <c r="AH57" s="11"/>
      <c r="AI57" s="11"/>
      <c r="AJ57" s="11"/>
      <c r="AK57" s="11"/>
      <c r="AL57" s="11"/>
      <c r="AM57" s="8"/>
      <c r="AN57" s="8"/>
      <c r="AO57" s="8"/>
    </row>
    <row r="58" spans="1:41" ht="16" x14ac:dyDescent="0.2">
      <c r="A58" s="24" t="s">
        <v>25</v>
      </c>
      <c r="B58" s="70" t="s">
        <v>87</v>
      </c>
      <c r="C58" s="59"/>
      <c r="D58" s="59"/>
      <c r="E58" s="59"/>
      <c r="F58" s="59"/>
      <c r="G58" s="59">
        <v>4069</v>
      </c>
      <c r="H58" s="59">
        <v>4717</v>
      </c>
      <c r="I58" s="59">
        <v>5065</v>
      </c>
      <c r="J58" s="59">
        <v>5309</v>
      </c>
      <c r="K58" s="59">
        <v>7259</v>
      </c>
      <c r="L58" s="59">
        <v>7367</v>
      </c>
      <c r="M58" s="59">
        <v>7510</v>
      </c>
      <c r="N58" s="59">
        <v>7626</v>
      </c>
      <c r="O58" s="59">
        <v>8579</v>
      </c>
      <c r="P58" s="27"/>
      <c r="Q58" s="27"/>
      <c r="R58" s="27"/>
      <c r="S58" s="27"/>
      <c r="U58" s="60"/>
      <c r="V58" s="60"/>
      <c r="W58" s="60"/>
      <c r="X58" s="60"/>
      <c r="Y58" s="60">
        <v>6.7329999999999997</v>
      </c>
      <c r="Z58" s="60">
        <v>8.3369999999999997</v>
      </c>
      <c r="AA58" s="60">
        <v>9.2170000000000005</v>
      </c>
      <c r="AB58" s="60">
        <v>10.27</v>
      </c>
      <c r="AC58" s="60">
        <v>19.03</v>
      </c>
      <c r="AD58" s="60">
        <v>29.231000000000002</v>
      </c>
      <c r="AE58" s="60">
        <v>21.087</v>
      </c>
      <c r="AF58" s="60">
        <v>23.309000000000001</v>
      </c>
      <c r="AG58" s="60">
        <v>30.161999999999999</v>
      </c>
      <c r="AH58" s="11"/>
      <c r="AI58" s="11"/>
      <c r="AJ58" s="11"/>
      <c r="AK58" s="11"/>
      <c r="AL58" s="11"/>
      <c r="AM58" s="8"/>
      <c r="AN58" s="8"/>
      <c r="AO58" s="8"/>
    </row>
    <row r="59" spans="1:41" ht="16" x14ac:dyDescent="0.2">
      <c r="A59" s="24" t="s">
        <v>25</v>
      </c>
      <c r="B59" s="70" t="s">
        <v>88</v>
      </c>
      <c r="C59" s="59"/>
      <c r="D59" s="59"/>
      <c r="E59" s="59"/>
      <c r="F59" s="59"/>
      <c r="G59" s="59">
        <v>4069</v>
      </c>
      <c r="H59" s="59">
        <v>4717</v>
      </c>
      <c r="I59" s="59">
        <v>5065</v>
      </c>
      <c r="J59" s="59">
        <v>5312</v>
      </c>
      <c r="K59" s="59">
        <v>7260</v>
      </c>
      <c r="L59" s="59">
        <v>7366</v>
      </c>
      <c r="M59" s="59">
        <v>7511</v>
      </c>
      <c r="N59" s="59">
        <v>7628</v>
      </c>
      <c r="O59" s="59">
        <v>8586</v>
      </c>
      <c r="P59" s="27"/>
      <c r="Q59" s="27"/>
      <c r="R59" s="27"/>
      <c r="S59" s="27"/>
      <c r="U59" s="60"/>
      <c r="V59" s="60"/>
      <c r="W59" s="60"/>
      <c r="X59" s="60"/>
      <c r="Y59" s="60">
        <v>9.8230000000000004</v>
      </c>
      <c r="Z59" s="60">
        <v>11.907</v>
      </c>
      <c r="AA59" s="60">
        <v>13.202</v>
      </c>
      <c r="AB59" s="60">
        <v>15.003</v>
      </c>
      <c r="AC59" s="60">
        <v>27.317</v>
      </c>
      <c r="AD59" s="60">
        <v>19.593</v>
      </c>
      <c r="AE59" s="60">
        <v>31.181000000000001</v>
      </c>
      <c r="AF59" s="60">
        <v>33.268000000000001</v>
      </c>
      <c r="AG59" s="60">
        <v>49.704000000000001</v>
      </c>
      <c r="AH59" s="11"/>
      <c r="AI59" s="11"/>
      <c r="AJ59" s="11"/>
      <c r="AK59" s="11"/>
      <c r="AL59" s="11"/>
      <c r="AM59" s="8"/>
      <c r="AN59" s="8"/>
      <c r="AO59" s="8"/>
    </row>
    <row r="60" spans="1:41" ht="16" x14ac:dyDescent="0.2">
      <c r="A60" s="19" t="s">
        <v>14</v>
      </c>
      <c r="B60" s="20" t="s">
        <v>89</v>
      </c>
      <c r="C60" s="59"/>
      <c r="D60" s="59"/>
      <c r="E60" s="59"/>
      <c r="F60" s="59"/>
      <c r="G60" s="59">
        <v>1025</v>
      </c>
      <c r="H60" s="59">
        <v>1091</v>
      </c>
      <c r="I60" s="59">
        <v>1148</v>
      </c>
      <c r="J60" s="59">
        <v>1210</v>
      </c>
      <c r="K60" s="59">
        <v>1733</v>
      </c>
      <c r="L60" s="59">
        <v>1799</v>
      </c>
      <c r="M60" s="59">
        <v>1889</v>
      </c>
      <c r="N60" s="59">
        <v>1958</v>
      </c>
      <c r="O60" s="59">
        <v>2693</v>
      </c>
      <c r="P60" s="27"/>
      <c r="Q60" s="27"/>
      <c r="R60" s="27"/>
      <c r="S60" s="27"/>
      <c r="U60" s="60"/>
      <c r="V60" s="60"/>
      <c r="W60" s="60"/>
      <c r="X60" s="60"/>
      <c r="Y60" s="60">
        <v>3.6680000000000001</v>
      </c>
      <c r="Z60" s="60">
        <v>4.3049999999999997</v>
      </c>
      <c r="AA60" s="60">
        <v>4.4969999999999999</v>
      </c>
      <c r="AB60" s="60">
        <v>4.8949999999999996</v>
      </c>
      <c r="AC60" s="60">
        <v>9.5299999999999994</v>
      </c>
      <c r="AD60" s="60">
        <v>10.112</v>
      </c>
      <c r="AE60" s="60">
        <v>10.797000000000001</v>
      </c>
      <c r="AF60" s="60">
        <v>11.391999999999999</v>
      </c>
      <c r="AG60" s="60">
        <v>17.882000000000001</v>
      </c>
      <c r="AH60" s="11"/>
      <c r="AI60" s="11"/>
      <c r="AJ60" s="11"/>
      <c r="AK60" s="11"/>
      <c r="AL60" s="11"/>
      <c r="AM60" s="8"/>
      <c r="AN60" s="8"/>
      <c r="AO60" s="8"/>
    </row>
    <row r="61" spans="1:41" ht="16" x14ac:dyDescent="0.2">
      <c r="A61" s="23" t="s">
        <v>19</v>
      </c>
      <c r="B61" s="20" t="s">
        <v>90</v>
      </c>
      <c r="C61" s="59"/>
      <c r="D61" s="59"/>
      <c r="E61" s="59"/>
      <c r="F61" s="59"/>
      <c r="G61" s="59">
        <v>987</v>
      </c>
      <c r="H61" s="59">
        <v>1024</v>
      </c>
      <c r="I61" s="59">
        <v>1084</v>
      </c>
      <c r="J61" s="59">
        <v>1123</v>
      </c>
      <c r="K61" s="59">
        <v>1567</v>
      </c>
      <c r="L61" s="59">
        <v>1589</v>
      </c>
      <c r="M61" s="59">
        <v>1680</v>
      </c>
      <c r="N61" s="59">
        <v>1721</v>
      </c>
      <c r="O61" s="59">
        <v>2319</v>
      </c>
      <c r="P61" s="27"/>
      <c r="Q61" s="27"/>
      <c r="R61" s="27"/>
      <c r="S61" s="27"/>
      <c r="U61" s="60"/>
      <c r="V61" s="60"/>
      <c r="W61" s="60"/>
      <c r="X61" s="60"/>
      <c r="Y61" s="60">
        <v>4.0289999999999999</v>
      </c>
      <c r="Z61" s="60">
        <v>4.2409999999999997</v>
      </c>
      <c r="AA61" s="60">
        <v>4.4939999999999998</v>
      </c>
      <c r="AB61" s="60">
        <v>4.75</v>
      </c>
      <c r="AC61" s="60">
        <v>8.9489999999999998</v>
      </c>
      <c r="AD61" s="60">
        <v>9.2230000000000008</v>
      </c>
      <c r="AE61" s="60">
        <v>9.6950000000000003</v>
      </c>
      <c r="AF61" s="60">
        <v>10.02</v>
      </c>
      <c r="AG61" s="60">
        <v>15.492000000000001</v>
      </c>
      <c r="AH61" s="11"/>
      <c r="AI61" s="11"/>
      <c r="AJ61" s="11"/>
      <c r="AK61" s="11"/>
      <c r="AL61" s="11"/>
      <c r="AM61" s="8"/>
      <c r="AN61" s="8"/>
      <c r="AO61" s="8"/>
    </row>
    <row r="62" spans="1:41" ht="16" x14ac:dyDescent="0.2">
      <c r="A62" s="23" t="s">
        <v>18</v>
      </c>
      <c r="B62" s="71" t="s">
        <v>118</v>
      </c>
      <c r="C62" s="59"/>
      <c r="D62" s="59"/>
      <c r="E62" s="59"/>
      <c r="F62" s="59"/>
      <c r="G62" s="59">
        <v>568</v>
      </c>
      <c r="H62" s="59">
        <v>754</v>
      </c>
      <c r="I62" s="59">
        <v>887</v>
      </c>
      <c r="J62" s="59">
        <v>922</v>
      </c>
      <c r="K62" s="59">
        <v>1147</v>
      </c>
      <c r="L62" s="59">
        <v>1225</v>
      </c>
      <c r="M62" s="59">
        <v>1281</v>
      </c>
      <c r="N62" s="59">
        <v>1288</v>
      </c>
      <c r="O62" s="59">
        <v>1414</v>
      </c>
      <c r="P62" s="27"/>
      <c r="Q62" s="27"/>
      <c r="R62" s="27"/>
      <c r="S62" s="27"/>
      <c r="U62" s="60"/>
      <c r="V62" s="60"/>
      <c r="W62" s="60"/>
      <c r="X62" s="60"/>
      <c r="Y62" s="60">
        <v>1.1120000000000001</v>
      </c>
      <c r="Z62" s="60">
        <v>1.304</v>
      </c>
      <c r="AA62" s="60">
        <v>1.51</v>
      </c>
      <c r="AB62" s="60">
        <v>1.5049999999999999</v>
      </c>
      <c r="AC62" s="60">
        <v>2.66</v>
      </c>
      <c r="AD62" s="60">
        <v>2.8540000000000001</v>
      </c>
      <c r="AE62" s="60">
        <v>3.1269999999999998</v>
      </c>
      <c r="AF62" s="60">
        <v>3.2029999999999998</v>
      </c>
      <c r="AG62" s="60">
        <v>4.2720000000000002</v>
      </c>
      <c r="AH62" s="11"/>
      <c r="AI62" s="11"/>
      <c r="AJ62" s="11"/>
      <c r="AK62" s="11"/>
      <c r="AL62" s="11"/>
      <c r="AM62" s="8"/>
      <c r="AN62" s="8"/>
      <c r="AO62" s="8"/>
    </row>
    <row r="63" spans="1:41" ht="16" x14ac:dyDescent="0.2">
      <c r="A63" s="23" t="s">
        <v>18</v>
      </c>
      <c r="B63" s="71" t="s">
        <v>119</v>
      </c>
      <c r="C63" s="59"/>
      <c r="D63" s="59"/>
      <c r="E63" s="59"/>
      <c r="F63" s="59"/>
      <c r="G63" s="59">
        <v>744</v>
      </c>
      <c r="H63" s="59">
        <v>937</v>
      </c>
      <c r="I63" s="59">
        <v>1066</v>
      </c>
      <c r="J63" s="59">
        <v>1111</v>
      </c>
      <c r="K63" s="59">
        <v>1388</v>
      </c>
      <c r="L63" s="59">
        <v>1461</v>
      </c>
      <c r="M63" s="59">
        <v>1528</v>
      </c>
      <c r="N63" s="59">
        <v>1553</v>
      </c>
      <c r="O63" s="59">
        <v>1711</v>
      </c>
      <c r="P63" s="27"/>
      <c r="Q63" s="27"/>
      <c r="R63" s="27"/>
      <c r="S63" s="27"/>
      <c r="U63" s="60"/>
      <c r="V63" s="60"/>
      <c r="W63" s="60"/>
      <c r="X63" s="60"/>
      <c r="Y63" s="60">
        <v>2.302</v>
      </c>
      <c r="Z63" s="60">
        <v>2.8319999999999999</v>
      </c>
      <c r="AA63" s="60">
        <v>3.1560000000000001</v>
      </c>
      <c r="AB63" s="60">
        <v>3.4660000000000002</v>
      </c>
      <c r="AC63" s="60">
        <v>5.915</v>
      </c>
      <c r="AD63" s="60">
        <v>6.4459999999999997</v>
      </c>
      <c r="AE63" s="60">
        <v>6.8310000000000004</v>
      </c>
      <c r="AF63" s="60">
        <v>7.3140000000000001</v>
      </c>
      <c r="AG63" s="60">
        <v>9.8480000000000008</v>
      </c>
      <c r="AH63" s="11"/>
      <c r="AI63" s="11"/>
      <c r="AJ63" s="11"/>
      <c r="AK63" s="11"/>
      <c r="AL63" s="11"/>
      <c r="AM63" s="8"/>
      <c r="AN63" s="8"/>
      <c r="AO63" s="8"/>
    </row>
    <row r="64" spans="1:41" ht="16" x14ac:dyDescent="0.2">
      <c r="A64" s="24" t="s">
        <v>16</v>
      </c>
      <c r="B64" s="20" t="s">
        <v>91</v>
      </c>
      <c r="C64" s="59"/>
      <c r="D64" s="59"/>
      <c r="E64" s="59"/>
      <c r="F64" s="59"/>
      <c r="G64" s="59">
        <v>897</v>
      </c>
      <c r="H64" s="59">
        <v>1051</v>
      </c>
      <c r="I64" s="59">
        <v>1289</v>
      </c>
      <c r="J64" s="59">
        <v>1399</v>
      </c>
      <c r="K64" s="59">
        <v>1879</v>
      </c>
      <c r="L64" s="59">
        <v>1990</v>
      </c>
      <c r="M64" s="59">
        <v>2185</v>
      </c>
      <c r="N64" s="59">
        <v>2370</v>
      </c>
      <c r="O64" s="59">
        <v>3266</v>
      </c>
      <c r="P64" s="27"/>
      <c r="Q64" s="27"/>
      <c r="R64" s="27"/>
      <c r="S64" s="27"/>
      <c r="U64" s="60"/>
      <c r="V64" s="60"/>
      <c r="W64" s="60"/>
      <c r="X64" s="60"/>
      <c r="Y64" s="60">
        <v>3.246</v>
      </c>
      <c r="Z64" s="60">
        <v>3.8559999999999999</v>
      </c>
      <c r="AA64" s="60">
        <v>4.8860000000000001</v>
      </c>
      <c r="AB64" s="60">
        <v>5.4489999999999998</v>
      </c>
      <c r="AC64" s="60">
        <v>9.1880000000000006</v>
      </c>
      <c r="AD64" s="60">
        <v>9.9480000000000004</v>
      </c>
      <c r="AE64" s="60">
        <v>11.266999999999999</v>
      </c>
      <c r="AF64" s="60">
        <v>12.516</v>
      </c>
      <c r="AG64" s="60">
        <v>18.978000000000002</v>
      </c>
      <c r="AH64" s="11"/>
      <c r="AI64" s="11"/>
      <c r="AJ64" s="11"/>
      <c r="AK64" s="11"/>
      <c r="AL64" s="11"/>
      <c r="AM64" s="8"/>
      <c r="AN64" s="8"/>
      <c r="AO64" s="8"/>
    </row>
    <row r="65" spans="1:41" ht="16" x14ac:dyDescent="0.2">
      <c r="A65" s="15" t="s">
        <v>10</v>
      </c>
      <c r="B65" s="20" t="s">
        <v>92</v>
      </c>
      <c r="C65" s="59"/>
      <c r="D65" s="59"/>
      <c r="E65" s="59"/>
      <c r="F65" s="59"/>
      <c r="G65" s="59">
        <v>808</v>
      </c>
      <c r="H65" s="59">
        <v>843</v>
      </c>
      <c r="I65" s="59">
        <v>901</v>
      </c>
      <c r="J65" s="59">
        <v>951</v>
      </c>
      <c r="K65" s="59">
        <v>1389</v>
      </c>
      <c r="L65" s="59">
        <v>1415</v>
      </c>
      <c r="M65" s="59">
        <v>1437</v>
      </c>
      <c r="N65" s="59">
        <v>1463</v>
      </c>
      <c r="O65" s="59">
        <v>1777</v>
      </c>
      <c r="P65" s="27"/>
      <c r="Q65" s="27"/>
      <c r="R65" s="27"/>
      <c r="S65" s="27"/>
      <c r="U65" s="60"/>
      <c r="V65" s="60"/>
      <c r="W65" s="60"/>
      <c r="X65" s="60"/>
      <c r="Y65" s="60">
        <v>3.0920000000000001</v>
      </c>
      <c r="Z65" s="60">
        <v>3.3460000000000001</v>
      </c>
      <c r="AA65" s="60">
        <v>3.6760000000000002</v>
      </c>
      <c r="AB65" s="60">
        <v>4.0919999999999996</v>
      </c>
      <c r="AC65" s="60">
        <v>8.0640000000000001</v>
      </c>
      <c r="AD65" s="60">
        <v>8.2620000000000005</v>
      </c>
      <c r="AE65" s="60">
        <v>8.7260000000000009</v>
      </c>
      <c r="AF65" s="60">
        <v>9.4220000000000006</v>
      </c>
      <c r="AG65" s="60">
        <v>14.135999999999999</v>
      </c>
      <c r="AH65" s="11"/>
      <c r="AI65" s="11"/>
      <c r="AJ65" s="11"/>
      <c r="AK65" s="11"/>
      <c r="AL65" s="11"/>
      <c r="AM65" s="8"/>
      <c r="AN65" s="8"/>
      <c r="AO65" s="8"/>
    </row>
    <row r="66" spans="1:41" ht="16" x14ac:dyDescent="0.2">
      <c r="A66" s="23" t="s">
        <v>17</v>
      </c>
      <c r="B66" s="70" t="s">
        <v>93</v>
      </c>
      <c r="C66" s="59"/>
      <c r="D66" s="59"/>
      <c r="E66" s="59"/>
      <c r="F66" s="59"/>
      <c r="G66" s="59"/>
      <c r="H66" s="59"/>
      <c r="I66" s="59" t="s">
        <v>49</v>
      </c>
      <c r="J66" s="59" t="str">
        <f>+IFERROR(VLOOKUP(#REF!,[1]Sist.Empleo!$B:$AB,20,0),"")</f>
        <v/>
      </c>
      <c r="K66" s="59">
        <v>268</v>
      </c>
      <c r="L66" s="59">
        <v>351</v>
      </c>
      <c r="M66" s="59">
        <v>375</v>
      </c>
      <c r="N66" s="59">
        <v>381</v>
      </c>
      <c r="O66" s="59">
        <v>449</v>
      </c>
      <c r="P66" s="27"/>
      <c r="Q66" s="27"/>
      <c r="R66" s="27"/>
      <c r="S66" s="27"/>
      <c r="U66" s="60"/>
      <c r="V66" s="60"/>
      <c r="W66" s="60"/>
      <c r="X66" s="60"/>
      <c r="Y66" s="60"/>
      <c r="Z66" s="60"/>
      <c r="AA66" s="60" t="s">
        <v>49</v>
      </c>
      <c r="AB66" s="60" t="str">
        <f>+IFERROR(VLOOKUP(#REF!,[1]Sist.Empleo!$B:$Z,25,0)/1000,"")</f>
        <v/>
      </c>
      <c r="AC66" s="60">
        <v>0.27900000000000003</v>
      </c>
      <c r="AD66" s="60">
        <v>0.311</v>
      </c>
      <c r="AE66" s="60">
        <v>0.36799999999999999</v>
      </c>
      <c r="AF66" s="60">
        <v>0.40500000000000003</v>
      </c>
      <c r="AG66" s="60">
        <v>0.65300000000000002</v>
      </c>
      <c r="AH66" s="11"/>
      <c r="AI66" s="11"/>
      <c r="AJ66" s="11"/>
      <c r="AK66" s="11"/>
      <c r="AL66" s="11"/>
      <c r="AM66" s="8"/>
      <c r="AN66" s="8"/>
      <c r="AO66" s="8"/>
    </row>
    <row r="67" spans="1:41" ht="16" x14ac:dyDescent="0.2">
      <c r="A67" s="23" t="s">
        <v>17</v>
      </c>
      <c r="B67" s="70" t="s">
        <v>94</v>
      </c>
      <c r="C67" s="59"/>
      <c r="D67" s="59"/>
      <c r="E67" s="59"/>
      <c r="F67" s="59"/>
      <c r="G67" s="59"/>
      <c r="H67" s="59"/>
      <c r="I67" s="59" t="s">
        <v>49</v>
      </c>
      <c r="J67" s="59"/>
      <c r="K67" s="59">
        <v>270</v>
      </c>
      <c r="L67" s="59">
        <v>355</v>
      </c>
      <c r="M67" s="59">
        <v>382</v>
      </c>
      <c r="N67" s="59">
        <v>397</v>
      </c>
      <c r="O67" s="59">
        <v>478</v>
      </c>
      <c r="P67" s="27"/>
      <c r="Q67" s="27"/>
      <c r="R67" s="27"/>
      <c r="S67" s="27"/>
      <c r="U67" s="60"/>
      <c r="V67" s="60"/>
      <c r="W67" s="60"/>
      <c r="X67" s="60"/>
      <c r="Y67" s="60"/>
      <c r="Z67" s="60"/>
      <c r="AA67" s="60" t="s">
        <v>49</v>
      </c>
      <c r="AB67" s="60"/>
      <c r="AC67" s="60">
        <v>0.51800000000000002</v>
      </c>
      <c r="AD67" s="60">
        <v>0.66800000000000004</v>
      </c>
      <c r="AE67" s="60">
        <v>0.79</v>
      </c>
      <c r="AF67" s="60">
        <v>0.88600000000000001</v>
      </c>
      <c r="AG67" s="60">
        <v>1.294</v>
      </c>
      <c r="AH67" s="11"/>
      <c r="AI67" s="11"/>
      <c r="AJ67" s="11"/>
      <c r="AK67" s="11"/>
      <c r="AL67" s="11"/>
      <c r="AM67" s="8"/>
      <c r="AN67" s="8"/>
      <c r="AO67" s="8"/>
    </row>
    <row r="68" spans="1:41" ht="16" x14ac:dyDescent="0.2">
      <c r="A68" s="46" t="s">
        <v>37</v>
      </c>
      <c r="B68" s="20" t="s">
        <v>95</v>
      </c>
      <c r="C68" s="59"/>
      <c r="D68" s="59"/>
      <c r="E68" s="59"/>
      <c r="F68" s="59"/>
      <c r="G68" s="59"/>
      <c r="H68" s="59">
        <v>6</v>
      </c>
      <c r="I68" s="59">
        <v>21</v>
      </c>
      <c r="J68" s="59">
        <v>38</v>
      </c>
      <c r="K68" s="59">
        <v>286</v>
      </c>
      <c r="L68" s="59">
        <v>324</v>
      </c>
      <c r="M68" s="59">
        <v>371</v>
      </c>
      <c r="N68" s="59">
        <v>412</v>
      </c>
      <c r="O68" s="59">
        <v>773</v>
      </c>
      <c r="P68" s="27"/>
      <c r="Q68" s="27"/>
      <c r="R68" s="27"/>
      <c r="S68" s="27"/>
      <c r="U68" s="60"/>
      <c r="V68" s="60"/>
      <c r="W68" s="60"/>
      <c r="X68" s="60"/>
      <c r="Y68" s="60"/>
      <c r="Z68" s="60">
        <v>5.0000000000000001E-3</v>
      </c>
      <c r="AA68" s="60">
        <v>0.49099999999999999</v>
      </c>
      <c r="AB68" s="60">
        <v>0.59299999999999997</v>
      </c>
      <c r="AC68" s="60">
        <v>1.714</v>
      </c>
      <c r="AD68" s="60">
        <v>2.1120000000000001</v>
      </c>
      <c r="AE68" s="60">
        <v>2.6880000000000002</v>
      </c>
      <c r="AF68" s="60">
        <v>3.3439999999999999</v>
      </c>
      <c r="AG68" s="60">
        <v>6.1070000000000002</v>
      </c>
      <c r="AH68" s="11"/>
      <c r="AI68" s="11"/>
      <c r="AJ68" s="11"/>
      <c r="AK68" s="11"/>
      <c r="AL68" s="11"/>
      <c r="AM68" s="8"/>
      <c r="AN68" s="8"/>
      <c r="AO68" s="8"/>
    </row>
    <row r="69" spans="1:41" ht="16" x14ac:dyDescent="0.2">
      <c r="A69" s="46" t="s">
        <v>36</v>
      </c>
      <c r="B69" s="20" t="s">
        <v>96</v>
      </c>
      <c r="C69" s="59"/>
      <c r="D69" s="59"/>
      <c r="E69" s="59"/>
      <c r="F69" s="59"/>
      <c r="G69" s="59"/>
      <c r="H69" s="59"/>
      <c r="I69" s="59">
        <v>70</v>
      </c>
      <c r="J69" s="59">
        <v>180</v>
      </c>
      <c r="K69" s="59">
        <v>1076</v>
      </c>
      <c r="L69" s="59">
        <v>1173</v>
      </c>
      <c r="M69" s="59">
        <v>1237</v>
      </c>
      <c r="N69" s="59">
        <v>1314</v>
      </c>
      <c r="O69" s="59">
        <v>1994</v>
      </c>
      <c r="P69" s="27"/>
      <c r="Q69" s="27"/>
      <c r="R69" s="27"/>
      <c r="S69" s="27"/>
      <c r="U69" s="60"/>
      <c r="V69" s="60"/>
      <c r="W69" s="60"/>
      <c r="X69" s="60"/>
      <c r="Y69" s="60"/>
      <c r="Z69" s="60"/>
      <c r="AA69" s="60">
        <v>0.29399999999999998</v>
      </c>
      <c r="AB69" s="60">
        <v>0.68300000000000005</v>
      </c>
      <c r="AC69" s="60">
        <v>4.7359999999999998</v>
      </c>
      <c r="AD69" s="60">
        <v>5.5819999999999999</v>
      </c>
      <c r="AE69" s="60">
        <v>6.2359999999999998</v>
      </c>
      <c r="AF69" s="60">
        <v>7.0359999999999996</v>
      </c>
      <c r="AG69" s="60">
        <v>12.704000000000001</v>
      </c>
      <c r="AH69" s="11"/>
      <c r="AI69" s="11"/>
      <c r="AJ69" s="11"/>
      <c r="AK69" s="11"/>
      <c r="AL69" s="11"/>
      <c r="AM69" s="8"/>
      <c r="AN69" s="8"/>
      <c r="AO69" s="8"/>
    </row>
    <row r="70" spans="1:41" ht="16" x14ac:dyDescent="0.2">
      <c r="A70" s="57" t="s">
        <v>35</v>
      </c>
      <c r="B70" s="20" t="s">
        <v>97</v>
      </c>
      <c r="C70" s="59"/>
      <c r="D70" s="59"/>
      <c r="E70" s="59"/>
      <c r="F70" s="59"/>
      <c r="G70" s="59"/>
      <c r="H70" s="59"/>
      <c r="I70" s="59">
        <v>114</v>
      </c>
      <c r="J70" s="59">
        <v>322</v>
      </c>
      <c r="K70" s="59">
        <v>1215</v>
      </c>
      <c r="L70" s="59">
        <v>1335</v>
      </c>
      <c r="M70" s="59">
        <v>1410</v>
      </c>
      <c r="N70" s="59">
        <v>1450</v>
      </c>
      <c r="O70" s="59">
        <v>1645</v>
      </c>
      <c r="P70" s="27"/>
      <c r="Q70" s="27"/>
      <c r="R70" s="27"/>
      <c r="S70" s="27"/>
      <c r="U70" s="60"/>
      <c r="V70" s="60"/>
      <c r="W70" s="60"/>
      <c r="X70" s="60"/>
      <c r="Y70" s="60"/>
      <c r="Z70" s="60"/>
      <c r="AA70" s="60">
        <v>0.247</v>
      </c>
      <c r="AB70" s="60">
        <v>0.76500000000000001</v>
      </c>
      <c r="AC70" s="60">
        <v>4.125</v>
      </c>
      <c r="AD70" s="60">
        <v>4.726</v>
      </c>
      <c r="AE70" s="60">
        <v>5.4669999999999996</v>
      </c>
      <c r="AF70" s="60">
        <v>6.1550000000000002</v>
      </c>
      <c r="AG70" s="60">
        <v>9.1029999999999998</v>
      </c>
      <c r="AH70" s="11"/>
      <c r="AI70" s="11"/>
      <c r="AJ70" s="11"/>
      <c r="AK70" s="11"/>
      <c r="AL70" s="11"/>
      <c r="AM70" s="8"/>
      <c r="AN70" s="8"/>
      <c r="AO70" s="8"/>
    </row>
    <row r="71" spans="1:41" ht="16" x14ac:dyDescent="0.2">
      <c r="A71" s="57" t="s">
        <v>40</v>
      </c>
      <c r="B71" s="70" t="s">
        <v>98</v>
      </c>
      <c r="C71" s="59"/>
      <c r="D71" s="59"/>
      <c r="E71" s="59"/>
      <c r="F71" s="59"/>
      <c r="G71" s="59"/>
      <c r="H71" s="59"/>
      <c r="I71" s="59" t="s">
        <v>49</v>
      </c>
      <c r="J71" s="59">
        <v>5</v>
      </c>
      <c r="K71" s="59">
        <v>8</v>
      </c>
      <c r="L71" s="59">
        <v>21</v>
      </c>
      <c r="M71" s="59">
        <v>22</v>
      </c>
      <c r="N71" s="59">
        <v>23</v>
      </c>
      <c r="O71" s="59">
        <v>52</v>
      </c>
      <c r="P71" s="27"/>
      <c r="Q71" s="27"/>
      <c r="R71" s="27"/>
      <c r="S71" s="27"/>
      <c r="U71" s="60"/>
      <c r="V71" s="60"/>
      <c r="W71" s="60"/>
      <c r="X71" s="60"/>
      <c r="Y71" s="60"/>
      <c r="Z71" s="60"/>
      <c r="AA71" s="60" t="s">
        <v>49</v>
      </c>
      <c r="AB71" s="60">
        <v>2.5000000000000001E-2</v>
      </c>
      <c r="AC71" s="60">
        <v>1.4E-2</v>
      </c>
      <c r="AD71" s="60">
        <v>4.9000000000000002E-2</v>
      </c>
      <c r="AE71" s="60">
        <v>5.1999999999999998E-2</v>
      </c>
      <c r="AF71" s="60">
        <v>5.6000000000000001E-2</v>
      </c>
      <c r="AG71" s="60">
        <v>0.112</v>
      </c>
      <c r="AH71" s="11"/>
      <c r="AI71" s="11"/>
      <c r="AJ71" s="11"/>
      <c r="AK71" s="11"/>
      <c r="AL71" s="11"/>
      <c r="AM71" s="8"/>
      <c r="AN71" s="8"/>
      <c r="AO71" s="8"/>
    </row>
    <row r="72" spans="1:41" ht="16" x14ac:dyDescent="0.2">
      <c r="A72" s="65" t="s">
        <v>66</v>
      </c>
      <c r="B72" s="70" t="s">
        <v>99</v>
      </c>
      <c r="C72" s="59"/>
      <c r="D72" s="59"/>
      <c r="E72" s="59"/>
      <c r="F72" s="59"/>
      <c r="G72" s="59"/>
      <c r="H72" s="59"/>
      <c r="I72" s="59"/>
      <c r="J72" s="59"/>
      <c r="K72" s="59">
        <v>25</v>
      </c>
      <c r="L72" s="59">
        <v>28</v>
      </c>
      <c r="M72" s="59">
        <v>29</v>
      </c>
      <c r="N72" s="59">
        <v>31</v>
      </c>
      <c r="O72" s="59">
        <v>104</v>
      </c>
      <c r="P72" s="27"/>
      <c r="Q72" s="27"/>
      <c r="R72" s="27"/>
      <c r="S72" s="27"/>
      <c r="U72" s="60"/>
      <c r="V72" s="60"/>
      <c r="W72" s="60"/>
      <c r="X72" s="60"/>
      <c r="Y72" s="60"/>
      <c r="Z72" s="60"/>
      <c r="AA72" s="60"/>
      <c r="AB72" s="60"/>
      <c r="AC72" s="60">
        <v>0.113</v>
      </c>
      <c r="AD72" s="60">
        <v>8.5000000000000006E-2</v>
      </c>
      <c r="AE72" s="60">
        <v>8.7999999999999995E-2</v>
      </c>
      <c r="AF72" s="60">
        <v>9.2999999999999999E-2</v>
      </c>
      <c r="AG72" s="60">
        <v>0.28299999999999997</v>
      </c>
      <c r="AH72" s="11"/>
      <c r="AI72" s="11"/>
      <c r="AJ72" s="11"/>
      <c r="AK72" s="11"/>
      <c r="AL72" s="11"/>
      <c r="AM72" s="8"/>
      <c r="AN72" s="8"/>
      <c r="AO72" s="8"/>
    </row>
    <row r="73" spans="1:41" ht="14" customHeight="1" x14ac:dyDescent="0.2">
      <c r="A73" s="57" t="s">
        <v>41</v>
      </c>
      <c r="B73" s="76" t="s">
        <v>130</v>
      </c>
      <c r="C73" s="59"/>
      <c r="D73" s="59"/>
      <c r="E73" s="59"/>
      <c r="F73" s="59"/>
      <c r="G73" s="59"/>
      <c r="H73" s="59"/>
      <c r="I73" s="59" t="s">
        <v>49</v>
      </c>
      <c r="J73" s="59" t="str">
        <f>+IFERROR(VLOOKUP(#REF!,[1]Sist.Empleo!$B:$AB,20,0),"")</f>
        <v/>
      </c>
      <c r="K73" s="59">
        <v>470</v>
      </c>
      <c r="L73" s="59">
        <v>593</v>
      </c>
      <c r="M73" s="59">
        <v>597</v>
      </c>
      <c r="N73" s="59">
        <v>649</v>
      </c>
      <c r="O73" s="59">
        <v>669</v>
      </c>
      <c r="P73" s="27"/>
      <c r="Q73" s="27"/>
      <c r="R73" s="27"/>
      <c r="S73" s="27"/>
      <c r="U73" s="60"/>
      <c r="V73" s="60"/>
      <c r="W73" s="60"/>
      <c r="X73" s="60"/>
      <c r="Y73" s="60"/>
      <c r="Z73" s="60"/>
      <c r="AA73" s="60" t="s">
        <v>49</v>
      </c>
      <c r="AB73" s="60" t="str">
        <f>+IFERROR(VLOOKUP(#REF!,[1]Sist.Empleo!$B:$Z,25,0)/1000,"")</f>
        <v/>
      </c>
      <c r="AC73" s="60">
        <v>2.3050000000000002</v>
      </c>
      <c r="AD73" s="60">
        <v>2.4340000000000002</v>
      </c>
      <c r="AE73" s="60">
        <v>2.7610000000000001</v>
      </c>
      <c r="AF73" s="60">
        <v>2.996</v>
      </c>
      <c r="AG73" s="60">
        <v>5.7039999999999997</v>
      </c>
      <c r="AH73" s="11"/>
      <c r="AI73" s="11"/>
      <c r="AJ73" s="11"/>
      <c r="AK73" s="11"/>
      <c r="AL73" s="11"/>
      <c r="AM73" s="8"/>
      <c r="AN73" s="8"/>
      <c r="AO73" s="8"/>
    </row>
    <row r="74" spans="1:41" ht="16" x14ac:dyDescent="0.2">
      <c r="A74" s="57" t="s">
        <v>42</v>
      </c>
      <c r="B74" s="20" t="s">
        <v>100</v>
      </c>
      <c r="C74" s="59"/>
      <c r="D74" s="59"/>
      <c r="E74" s="59"/>
      <c r="F74" s="59"/>
      <c r="G74" s="59"/>
      <c r="H74" s="59"/>
      <c r="I74" s="59">
        <v>11</v>
      </c>
      <c r="J74" s="59">
        <v>99</v>
      </c>
      <c r="K74" s="59">
        <v>665</v>
      </c>
      <c r="L74" s="59">
        <v>853</v>
      </c>
      <c r="M74" s="59">
        <v>943</v>
      </c>
      <c r="N74" s="59">
        <v>996</v>
      </c>
      <c r="O74" s="59">
        <v>1545</v>
      </c>
      <c r="P74" s="27"/>
      <c r="Q74" s="27"/>
      <c r="R74" s="27"/>
      <c r="S74" s="27"/>
      <c r="U74" s="60"/>
      <c r="V74" s="60"/>
      <c r="W74" s="60"/>
      <c r="X74" s="60"/>
      <c r="Y74" s="60"/>
      <c r="Z74" s="60"/>
      <c r="AA74" s="60">
        <v>1.0999999999999999E-2</v>
      </c>
      <c r="AB74" s="60">
        <v>0.29899999999999999</v>
      </c>
      <c r="AC74" s="60">
        <v>2.5489999999999999</v>
      </c>
      <c r="AD74" s="60">
        <v>3.2919999999999998</v>
      </c>
      <c r="AE74" s="60">
        <v>3.9159999999999999</v>
      </c>
      <c r="AF74" s="60">
        <v>4.5430000000000001</v>
      </c>
      <c r="AG74" s="60">
        <v>8.266</v>
      </c>
      <c r="AH74" s="11"/>
      <c r="AI74" s="11"/>
      <c r="AJ74" s="11"/>
      <c r="AK74" s="11"/>
      <c r="AL74" s="11"/>
      <c r="AM74" s="8"/>
      <c r="AN74" s="8"/>
      <c r="AO74" s="8"/>
    </row>
    <row r="75" spans="1:41" ht="16" x14ac:dyDescent="0.2">
      <c r="A75" s="57" t="s">
        <v>43</v>
      </c>
      <c r="B75" s="20" t="s">
        <v>101</v>
      </c>
      <c r="C75" s="59"/>
      <c r="D75" s="59"/>
      <c r="E75" s="59"/>
      <c r="F75" s="59"/>
      <c r="G75" s="59"/>
      <c r="H75" s="59"/>
      <c r="I75" s="59">
        <v>8</v>
      </c>
      <c r="J75" s="59">
        <v>160</v>
      </c>
      <c r="K75" s="59">
        <v>764</v>
      </c>
      <c r="L75" s="59">
        <v>1045</v>
      </c>
      <c r="M75" s="59">
        <v>1217</v>
      </c>
      <c r="N75" s="59">
        <v>1322</v>
      </c>
      <c r="O75" s="59">
        <v>2073</v>
      </c>
      <c r="P75" s="27"/>
      <c r="Q75" s="27"/>
      <c r="R75" s="27"/>
      <c r="S75" s="27"/>
      <c r="U75" s="60"/>
      <c r="V75" s="60"/>
      <c r="W75" s="60"/>
      <c r="X75" s="60"/>
      <c r="Y75" s="60"/>
      <c r="Z75" s="60"/>
      <c r="AA75" s="60">
        <v>8.9999999999999993E-3</v>
      </c>
      <c r="AB75" s="60">
        <v>0.29399999999999998</v>
      </c>
      <c r="AC75" s="60">
        <v>2.8159999999999998</v>
      </c>
      <c r="AD75" s="60">
        <v>3.4630000000000001</v>
      </c>
      <c r="AE75" s="60">
        <v>4.1680000000000001</v>
      </c>
      <c r="AF75" s="60">
        <v>5.0999999999999996</v>
      </c>
      <c r="AG75" s="60">
        <v>9.6359999999999992</v>
      </c>
      <c r="AH75" s="11"/>
      <c r="AI75" s="11"/>
      <c r="AJ75" s="11"/>
      <c r="AK75" s="11"/>
      <c r="AL75" s="11"/>
      <c r="AM75" s="8"/>
      <c r="AN75" s="8"/>
      <c r="AO75" s="8"/>
    </row>
    <row r="76" spans="1:41" ht="16" x14ac:dyDescent="0.2">
      <c r="A76" s="57" t="s">
        <v>44</v>
      </c>
      <c r="B76" s="20" t="s">
        <v>102</v>
      </c>
      <c r="C76" s="59"/>
      <c r="D76" s="59"/>
      <c r="E76" s="59"/>
      <c r="F76" s="59"/>
      <c r="G76" s="59"/>
      <c r="H76" s="59"/>
      <c r="I76" s="59">
        <v>7</v>
      </c>
      <c r="J76" s="59">
        <v>86</v>
      </c>
      <c r="K76" s="59">
        <v>314</v>
      </c>
      <c r="L76" s="59">
        <v>444</v>
      </c>
      <c r="M76" s="59">
        <v>527</v>
      </c>
      <c r="N76" s="59">
        <v>586</v>
      </c>
      <c r="O76" s="59">
        <v>926</v>
      </c>
      <c r="P76" s="27"/>
      <c r="Q76" s="27"/>
      <c r="R76" s="27"/>
      <c r="S76" s="27"/>
      <c r="U76" s="60"/>
      <c r="V76" s="60"/>
      <c r="W76" s="60"/>
      <c r="X76" s="60"/>
      <c r="Y76" s="60"/>
      <c r="Z76" s="60"/>
      <c r="AA76" s="60">
        <v>5.0000000000000001E-3</v>
      </c>
      <c r="AB76" s="60">
        <v>9.4E-2</v>
      </c>
      <c r="AC76" s="60">
        <v>0.92700000000000005</v>
      </c>
      <c r="AD76" s="60">
        <v>1.2370000000000001</v>
      </c>
      <c r="AE76" s="60">
        <v>1.4510000000000001</v>
      </c>
      <c r="AF76" s="60">
        <v>1.863</v>
      </c>
      <c r="AG76" s="60">
        <v>3.7069999999999999</v>
      </c>
      <c r="AH76" s="11"/>
      <c r="AI76" s="11"/>
      <c r="AJ76" s="11"/>
      <c r="AK76" s="11"/>
      <c r="AL76" s="11"/>
      <c r="AM76" s="8"/>
      <c r="AN76" s="8"/>
      <c r="AO76" s="8"/>
    </row>
    <row r="77" spans="1:41" ht="16" x14ac:dyDescent="0.2">
      <c r="A77" s="57" t="s">
        <v>45</v>
      </c>
      <c r="B77" s="20" t="s">
        <v>103</v>
      </c>
      <c r="C77" s="59"/>
      <c r="D77" s="59"/>
      <c r="E77" s="59"/>
      <c r="F77" s="59"/>
      <c r="G77" s="59"/>
      <c r="H77" s="59"/>
      <c r="I77" s="59">
        <v>2</v>
      </c>
      <c r="J77" s="59">
        <v>28</v>
      </c>
      <c r="K77" s="59">
        <v>132</v>
      </c>
      <c r="L77" s="59">
        <v>189</v>
      </c>
      <c r="M77" s="59">
        <v>216</v>
      </c>
      <c r="N77" s="59">
        <v>237</v>
      </c>
      <c r="O77" s="59">
        <v>389</v>
      </c>
      <c r="P77" s="27"/>
      <c r="Q77" s="27"/>
      <c r="R77" s="27"/>
      <c r="S77" s="27"/>
      <c r="U77" s="60"/>
      <c r="V77" s="60"/>
      <c r="W77" s="60"/>
      <c r="X77" s="60"/>
      <c r="Y77" s="60"/>
      <c r="Z77" s="60"/>
      <c r="AA77" s="60" t="s">
        <v>49</v>
      </c>
      <c r="AB77" s="60">
        <v>3.5999999999999997E-2</v>
      </c>
      <c r="AC77" s="60">
        <v>0.4</v>
      </c>
      <c r="AD77" s="60">
        <v>0.50900000000000001</v>
      </c>
      <c r="AE77" s="60">
        <v>0.60699999999999998</v>
      </c>
      <c r="AF77" s="60">
        <v>0.72799999999999998</v>
      </c>
      <c r="AG77" s="60">
        <v>1.569</v>
      </c>
      <c r="AH77" s="11"/>
      <c r="AI77" s="11"/>
      <c r="AJ77" s="11"/>
      <c r="AK77" s="11"/>
      <c r="AL77" s="11"/>
      <c r="AM77" s="8"/>
      <c r="AN77" s="8"/>
      <c r="AO77" s="8"/>
    </row>
    <row r="78" spans="1:41" ht="16" x14ac:dyDescent="0.2">
      <c r="A78" s="57" t="s">
        <v>46</v>
      </c>
      <c r="B78" s="20" t="s">
        <v>104</v>
      </c>
      <c r="C78" s="59"/>
      <c r="D78" s="59"/>
      <c r="E78" s="59"/>
      <c r="F78" s="59"/>
      <c r="G78" s="59"/>
      <c r="H78" s="59"/>
      <c r="I78" s="59" t="s">
        <v>49</v>
      </c>
      <c r="J78" s="59">
        <v>1</v>
      </c>
      <c r="K78" s="59">
        <v>190</v>
      </c>
      <c r="L78" s="59">
        <v>201</v>
      </c>
      <c r="M78" s="59">
        <v>209</v>
      </c>
      <c r="N78" s="59">
        <v>223</v>
      </c>
      <c r="O78" s="59">
        <v>352</v>
      </c>
      <c r="P78" s="27"/>
      <c r="Q78" s="27"/>
      <c r="R78" s="27"/>
      <c r="S78" s="27"/>
      <c r="U78" s="60"/>
      <c r="V78" s="60"/>
      <c r="W78" s="60"/>
      <c r="X78" s="60"/>
      <c r="Y78" s="60"/>
      <c r="Z78" s="60"/>
      <c r="AA78" s="60" t="s">
        <v>49</v>
      </c>
      <c r="AB78" s="60">
        <v>2E-3</v>
      </c>
      <c r="AC78" s="60">
        <v>1.1499999999999999</v>
      </c>
      <c r="AD78" s="60">
        <v>1.3280000000000001</v>
      </c>
      <c r="AE78" s="60">
        <v>1.399</v>
      </c>
      <c r="AF78" s="60">
        <v>1.5940000000000001</v>
      </c>
      <c r="AG78" s="60">
        <v>2.81</v>
      </c>
      <c r="AH78" s="11"/>
      <c r="AI78" s="11"/>
      <c r="AJ78" s="11"/>
      <c r="AK78" s="11"/>
      <c r="AL78" s="11"/>
      <c r="AM78" s="8"/>
      <c r="AN78" s="8"/>
      <c r="AO78" s="8"/>
    </row>
    <row r="79" spans="1:41" ht="16" x14ac:dyDescent="0.2">
      <c r="A79" s="57" t="s">
        <v>47</v>
      </c>
      <c r="B79" s="20" t="s">
        <v>105</v>
      </c>
      <c r="C79" s="59"/>
      <c r="D79" s="59"/>
      <c r="E79" s="59"/>
      <c r="F79" s="59"/>
      <c r="G79" s="59"/>
      <c r="H79" s="59"/>
      <c r="I79" s="59" t="s">
        <v>49</v>
      </c>
      <c r="J79" s="59">
        <v>243</v>
      </c>
      <c r="K79" s="59">
        <v>945</v>
      </c>
      <c r="L79" s="59">
        <v>1064</v>
      </c>
      <c r="M79" s="59">
        <v>1203</v>
      </c>
      <c r="N79" s="59">
        <v>1400</v>
      </c>
      <c r="O79" s="59">
        <v>2195</v>
      </c>
      <c r="P79" s="27"/>
      <c r="Q79" s="27"/>
      <c r="R79" s="27"/>
      <c r="S79" s="27"/>
      <c r="U79" s="60"/>
      <c r="V79" s="60"/>
      <c r="W79" s="60"/>
      <c r="X79" s="60"/>
      <c r="Y79" s="60"/>
      <c r="Z79" s="60"/>
      <c r="AA79" s="60" t="s">
        <v>49</v>
      </c>
      <c r="AB79" s="60">
        <v>1.552</v>
      </c>
      <c r="AC79" s="60">
        <v>6.1820000000000004</v>
      </c>
      <c r="AD79" s="60">
        <v>7.33</v>
      </c>
      <c r="AE79" s="60">
        <v>8.8989999999999991</v>
      </c>
      <c r="AF79" s="60">
        <v>11.875</v>
      </c>
      <c r="AG79" s="60">
        <v>18.818999999999999</v>
      </c>
      <c r="AH79" s="11"/>
      <c r="AI79" s="11"/>
      <c r="AJ79" s="11"/>
      <c r="AK79" s="11"/>
      <c r="AL79" s="11"/>
      <c r="AM79" s="8"/>
      <c r="AN79" s="8"/>
      <c r="AO79" s="8"/>
    </row>
    <row r="80" spans="1:41" ht="16" x14ac:dyDescent="0.2">
      <c r="A80" s="57" t="s">
        <v>48</v>
      </c>
      <c r="B80" s="20" t="s">
        <v>106</v>
      </c>
      <c r="C80" s="59"/>
      <c r="D80" s="59"/>
      <c r="E80" s="59"/>
      <c r="F80" s="59"/>
      <c r="G80" s="59"/>
      <c r="H80" s="59"/>
      <c r="I80" s="59" t="s">
        <v>49</v>
      </c>
      <c r="J80" s="59" t="str">
        <f>+IFERROR(VLOOKUP(#REF!,[1]Sist.Empleo!$B:$AB,20,0),"")</f>
        <v/>
      </c>
      <c r="K80" s="59">
        <v>3</v>
      </c>
      <c r="L80" s="59">
        <v>4</v>
      </c>
      <c r="M80" s="59">
        <v>3</v>
      </c>
      <c r="N80" s="59">
        <v>3</v>
      </c>
      <c r="O80" s="59">
        <v>22</v>
      </c>
      <c r="P80" s="27"/>
      <c r="Q80" s="27"/>
      <c r="R80" s="27"/>
      <c r="S80" s="27"/>
      <c r="U80" s="60"/>
      <c r="V80" s="60"/>
      <c r="W80" s="60"/>
      <c r="X80" s="60"/>
      <c r="Y80" s="60"/>
      <c r="Z80" s="60"/>
      <c r="AA80" s="60" t="s">
        <v>49</v>
      </c>
      <c r="AB80" s="60" t="str">
        <f>+IFERROR(VLOOKUP(#REF!,[1]Sist.Empleo!$B:$Z,25,0)/1000,"")</f>
        <v/>
      </c>
      <c r="AC80" s="60">
        <v>5.0000000000000001E-3</v>
      </c>
      <c r="AD80" s="60">
        <v>5.0000000000000001E-3</v>
      </c>
      <c r="AE80" s="60">
        <v>5.0000000000000001E-3</v>
      </c>
      <c r="AF80" s="60">
        <v>8.0000000000000002E-3</v>
      </c>
      <c r="AG80" s="60">
        <v>8.2000000000000003E-2</v>
      </c>
      <c r="AH80" s="11"/>
      <c r="AI80" s="11"/>
      <c r="AJ80" s="11"/>
      <c r="AK80" s="11"/>
      <c r="AL80" s="11"/>
      <c r="AM80" s="8"/>
      <c r="AN80" s="8"/>
      <c r="AO80" s="8"/>
    </row>
    <row r="81" spans="1:41" ht="16" x14ac:dyDescent="0.2">
      <c r="A81" s="65" t="s">
        <v>67</v>
      </c>
      <c r="B81" s="20" t="s">
        <v>107</v>
      </c>
      <c r="C81" s="59"/>
      <c r="D81" s="59"/>
      <c r="E81" s="59"/>
      <c r="F81" s="59"/>
      <c r="G81" s="59"/>
      <c r="H81" s="59"/>
      <c r="I81" s="59"/>
      <c r="J81" s="59"/>
      <c r="K81" s="59">
        <v>136</v>
      </c>
      <c r="L81" s="59">
        <v>163</v>
      </c>
      <c r="M81" s="59">
        <v>177</v>
      </c>
      <c r="N81" s="59">
        <v>188</v>
      </c>
      <c r="O81" s="59">
        <v>294</v>
      </c>
      <c r="P81" s="27"/>
      <c r="Q81" s="27"/>
      <c r="R81" s="27"/>
      <c r="S81" s="27"/>
      <c r="U81" s="60"/>
      <c r="V81" s="60"/>
      <c r="W81" s="60"/>
      <c r="X81" s="60"/>
      <c r="Y81" s="60"/>
      <c r="Z81" s="60"/>
      <c r="AA81" s="60"/>
      <c r="AB81" s="60"/>
      <c r="AC81" s="60">
        <v>0.54600000000000004</v>
      </c>
      <c r="AD81" s="60">
        <v>0.65</v>
      </c>
      <c r="AE81" s="60">
        <v>0.77200000000000002</v>
      </c>
      <c r="AF81" s="60">
        <v>0.85</v>
      </c>
      <c r="AG81" s="60">
        <v>1.633</v>
      </c>
      <c r="AH81" s="11"/>
      <c r="AI81" s="11"/>
      <c r="AJ81" s="11"/>
      <c r="AK81" s="11"/>
      <c r="AL81" s="11"/>
      <c r="AM81" s="8"/>
      <c r="AN81" s="8"/>
      <c r="AO81" s="8"/>
    </row>
    <row r="82" spans="1:41" ht="16" x14ac:dyDescent="0.2">
      <c r="A82" s="63" t="s">
        <v>51</v>
      </c>
      <c r="B82" s="20" t="s">
        <v>108</v>
      </c>
      <c r="C82" s="59"/>
      <c r="D82" s="59"/>
      <c r="E82" s="59"/>
      <c r="F82" s="59"/>
      <c r="G82" s="59"/>
      <c r="H82" s="59"/>
      <c r="I82" s="59"/>
      <c r="J82" s="59"/>
      <c r="K82" s="59">
        <v>169</v>
      </c>
      <c r="L82" s="59">
        <v>169</v>
      </c>
      <c r="M82" s="59">
        <v>254</v>
      </c>
      <c r="N82" s="59">
        <v>267</v>
      </c>
      <c r="O82" s="59">
        <v>347</v>
      </c>
      <c r="P82" s="27"/>
      <c r="Q82" s="27"/>
      <c r="R82" s="27"/>
      <c r="S82" s="27"/>
      <c r="U82" s="60"/>
      <c r="V82" s="60"/>
      <c r="W82" s="60"/>
      <c r="X82" s="60"/>
      <c r="Y82" s="60"/>
      <c r="Z82" s="60"/>
      <c r="AA82" s="60"/>
      <c r="AB82" s="60"/>
      <c r="AC82" s="60">
        <v>0.60599999999999998</v>
      </c>
      <c r="AD82" s="60">
        <v>0.87</v>
      </c>
      <c r="AE82" s="60">
        <v>1.002</v>
      </c>
      <c r="AF82" s="60">
        <v>1.109</v>
      </c>
      <c r="AG82" s="60">
        <v>1.8580000000000001</v>
      </c>
      <c r="AH82" s="11"/>
      <c r="AI82" s="11"/>
      <c r="AJ82" s="11"/>
      <c r="AK82" s="11"/>
      <c r="AL82" s="11"/>
      <c r="AM82" s="8"/>
      <c r="AN82" s="8"/>
      <c r="AO82" s="8"/>
    </row>
    <row r="83" spans="1:41" ht="16" x14ac:dyDescent="0.2">
      <c r="A83" s="63" t="s">
        <v>50</v>
      </c>
      <c r="B83" s="20" t="s">
        <v>109</v>
      </c>
      <c r="C83" s="59"/>
      <c r="D83" s="59"/>
      <c r="E83" s="59"/>
      <c r="F83" s="59"/>
      <c r="G83" s="59"/>
      <c r="H83" s="59"/>
      <c r="I83" s="59"/>
      <c r="J83" s="59">
        <v>18</v>
      </c>
      <c r="K83" s="59">
        <v>173</v>
      </c>
      <c r="L83" s="59">
        <v>191</v>
      </c>
      <c r="M83" s="59">
        <v>221</v>
      </c>
      <c r="N83" s="59">
        <v>248</v>
      </c>
      <c r="O83" s="59">
        <v>450</v>
      </c>
      <c r="P83" s="27"/>
      <c r="Q83" s="27"/>
      <c r="R83" s="27"/>
      <c r="S83" s="27"/>
      <c r="U83" s="60"/>
      <c r="V83" s="60"/>
      <c r="W83" s="60"/>
      <c r="X83" s="60"/>
      <c r="Y83" s="60"/>
      <c r="Z83" s="60"/>
      <c r="AA83" s="60"/>
      <c r="AB83" s="60">
        <v>4.9000000000000002E-2</v>
      </c>
      <c r="AC83" s="60">
        <v>0.66300000000000003</v>
      </c>
      <c r="AD83" s="60">
        <v>0.71799999999999997</v>
      </c>
      <c r="AE83" s="60">
        <v>0.86599999999999999</v>
      </c>
      <c r="AF83" s="60">
        <v>0.97499999999999998</v>
      </c>
      <c r="AG83" s="60">
        <v>2.2029999999999998</v>
      </c>
      <c r="AH83" s="11"/>
      <c r="AI83" s="11"/>
      <c r="AJ83" s="11"/>
      <c r="AK83" s="11"/>
      <c r="AL83" s="11"/>
      <c r="AM83" s="8"/>
      <c r="AN83" s="8"/>
      <c r="AO83" s="8"/>
    </row>
    <row r="84" spans="1:41" ht="16" x14ac:dyDescent="0.2">
      <c r="A84" s="64" t="s">
        <v>55</v>
      </c>
      <c r="B84" s="20" t="s">
        <v>110</v>
      </c>
      <c r="C84" s="59"/>
      <c r="D84" s="59"/>
      <c r="E84" s="59"/>
      <c r="F84" s="59"/>
      <c r="G84" s="59"/>
      <c r="H84" s="59"/>
      <c r="I84" s="59"/>
      <c r="J84" s="59"/>
      <c r="K84" s="59">
        <v>194</v>
      </c>
      <c r="L84" s="59">
        <v>278</v>
      </c>
      <c r="M84" s="59">
        <v>292</v>
      </c>
      <c r="N84" s="59">
        <v>296</v>
      </c>
      <c r="O84" s="59">
        <v>400</v>
      </c>
      <c r="P84" s="27"/>
      <c r="Q84" s="27"/>
      <c r="R84" s="27"/>
      <c r="S84" s="27"/>
      <c r="U84" s="60"/>
      <c r="V84" s="60"/>
      <c r="W84" s="60"/>
      <c r="X84" s="60"/>
      <c r="Y84" s="60"/>
      <c r="Z84" s="60"/>
      <c r="AA84" s="60"/>
      <c r="AB84" s="60"/>
      <c r="AC84" s="60">
        <v>0.77</v>
      </c>
      <c r="AD84" s="60">
        <v>1.0980000000000001</v>
      </c>
      <c r="AE84" s="60">
        <v>1.212</v>
      </c>
      <c r="AF84" s="60">
        <v>1.3260000000000001</v>
      </c>
      <c r="AG84" s="60">
        <v>2.3010000000000002</v>
      </c>
      <c r="AH84" s="11"/>
      <c r="AI84" s="11"/>
      <c r="AJ84" s="11"/>
      <c r="AK84" s="11"/>
      <c r="AL84" s="11"/>
      <c r="AM84" s="8"/>
      <c r="AN84" s="8"/>
      <c r="AO84" s="8"/>
    </row>
    <row r="85" spans="1:41" ht="16" x14ac:dyDescent="0.2">
      <c r="A85" s="64" t="s">
        <v>56</v>
      </c>
      <c r="B85" s="20" t="s">
        <v>111</v>
      </c>
      <c r="C85" s="59"/>
      <c r="D85" s="59"/>
      <c r="E85" s="59"/>
      <c r="F85" s="59"/>
      <c r="G85" s="59"/>
      <c r="H85" s="59"/>
      <c r="I85" s="59"/>
      <c r="J85" s="59"/>
      <c r="K85" s="59">
        <v>38</v>
      </c>
      <c r="L85" s="59">
        <v>42</v>
      </c>
      <c r="M85" s="59">
        <v>44</v>
      </c>
      <c r="N85" s="59">
        <v>45</v>
      </c>
      <c r="O85" s="59">
        <v>73</v>
      </c>
      <c r="P85" s="27"/>
      <c r="Q85" s="27"/>
      <c r="R85" s="27"/>
      <c r="S85" s="27"/>
      <c r="U85" s="60"/>
      <c r="V85" s="60"/>
      <c r="W85" s="60"/>
      <c r="X85" s="60"/>
      <c r="Y85" s="60"/>
      <c r="Z85" s="60"/>
      <c r="AA85" s="60"/>
      <c r="AB85" s="60"/>
      <c r="AC85" s="60">
        <v>0.13100000000000001</v>
      </c>
      <c r="AD85" s="60">
        <v>0.13900000000000001</v>
      </c>
      <c r="AE85" s="60">
        <v>0.17</v>
      </c>
      <c r="AF85" s="60">
        <v>0.18099999999999999</v>
      </c>
      <c r="AG85" s="60">
        <v>0.35599999999999998</v>
      </c>
      <c r="AH85" s="11"/>
      <c r="AI85" s="11"/>
      <c r="AJ85" s="11"/>
      <c r="AK85" s="11"/>
      <c r="AL85" s="11"/>
      <c r="AM85" s="8"/>
      <c r="AN85" s="8"/>
      <c r="AO85" s="8"/>
    </row>
    <row r="86" spans="1:41" ht="16" x14ac:dyDescent="0.2">
      <c r="A86" s="64" t="s">
        <v>57</v>
      </c>
      <c r="B86" s="20" t="s">
        <v>112</v>
      </c>
      <c r="C86" s="59"/>
      <c r="D86" s="59"/>
      <c r="E86" s="59"/>
      <c r="F86" s="59"/>
      <c r="G86" s="59"/>
      <c r="H86" s="59"/>
      <c r="I86" s="59"/>
      <c r="J86" s="59"/>
      <c r="K86" s="59">
        <v>96</v>
      </c>
      <c r="L86" s="59">
        <v>120</v>
      </c>
      <c r="M86" s="59">
        <v>124</v>
      </c>
      <c r="N86" s="59">
        <v>134</v>
      </c>
      <c r="O86" s="59">
        <v>237</v>
      </c>
      <c r="P86" s="27"/>
      <c r="Q86" s="27"/>
      <c r="R86" s="27"/>
      <c r="S86" s="27"/>
      <c r="U86" s="60"/>
      <c r="V86" s="60"/>
      <c r="W86" s="60"/>
      <c r="X86" s="60"/>
      <c r="Y86" s="60"/>
      <c r="Z86" s="60"/>
      <c r="AA86" s="60"/>
      <c r="AB86" s="60"/>
      <c r="AC86" s="60">
        <v>0.35299999999999998</v>
      </c>
      <c r="AD86" s="60">
        <v>0.44</v>
      </c>
      <c r="AE86" s="60">
        <v>0.47099999999999997</v>
      </c>
      <c r="AF86" s="60">
        <v>0.55800000000000005</v>
      </c>
      <c r="AG86" s="60">
        <v>1.2569999999999999</v>
      </c>
      <c r="AH86" s="11"/>
      <c r="AI86" s="11"/>
      <c r="AJ86" s="11"/>
      <c r="AK86" s="11"/>
      <c r="AL86" s="11"/>
      <c r="AM86" s="8"/>
      <c r="AN86" s="8"/>
      <c r="AO86" s="8"/>
    </row>
    <row r="87" spans="1:41" ht="16" x14ac:dyDescent="0.2">
      <c r="A87" s="64" t="s">
        <v>58</v>
      </c>
      <c r="B87" s="20" t="s">
        <v>113</v>
      </c>
      <c r="C87" s="59"/>
      <c r="D87" s="59"/>
      <c r="E87" s="59"/>
      <c r="F87" s="59"/>
      <c r="G87" s="59"/>
      <c r="H87" s="59"/>
      <c r="I87" s="59"/>
      <c r="J87" s="59"/>
      <c r="K87" s="59">
        <v>83</v>
      </c>
      <c r="L87" s="59">
        <v>92</v>
      </c>
      <c r="M87" s="59">
        <v>99</v>
      </c>
      <c r="N87" s="59">
        <v>105</v>
      </c>
      <c r="O87" s="59">
        <v>153</v>
      </c>
      <c r="P87" s="27"/>
      <c r="Q87" s="27"/>
      <c r="R87" s="27"/>
      <c r="S87" s="27"/>
      <c r="U87" s="60"/>
      <c r="V87" s="60"/>
      <c r="W87" s="60"/>
      <c r="X87" s="60"/>
      <c r="Y87" s="60"/>
      <c r="Z87" s="60"/>
      <c r="AA87" s="60"/>
      <c r="AB87" s="60"/>
      <c r="AC87" s="60">
        <v>0.31</v>
      </c>
      <c r="AD87" s="60">
        <v>0.315</v>
      </c>
      <c r="AE87" s="60">
        <v>0.374</v>
      </c>
      <c r="AF87" s="60">
        <v>0.42099999999999999</v>
      </c>
      <c r="AG87" s="60">
        <v>0.85099999999999998</v>
      </c>
      <c r="AH87" s="11"/>
      <c r="AI87" s="11"/>
      <c r="AJ87" s="11"/>
      <c r="AK87" s="11"/>
      <c r="AL87" s="11"/>
      <c r="AM87" s="8"/>
      <c r="AN87" s="8"/>
      <c r="AO87" s="8"/>
    </row>
    <row r="88" spans="1:41" ht="16" x14ac:dyDescent="0.2">
      <c r="A88" s="64" t="s">
        <v>59</v>
      </c>
      <c r="B88" s="20" t="s">
        <v>114</v>
      </c>
      <c r="C88" s="59"/>
      <c r="D88" s="59"/>
      <c r="E88" s="59"/>
      <c r="F88" s="59"/>
      <c r="G88" s="59"/>
      <c r="H88" s="59"/>
      <c r="I88" s="59"/>
      <c r="J88" s="59"/>
      <c r="K88" s="59">
        <v>864</v>
      </c>
      <c r="L88" s="59">
        <v>1092</v>
      </c>
      <c r="M88" s="59">
        <v>1260</v>
      </c>
      <c r="N88" s="59">
        <v>1403</v>
      </c>
      <c r="O88" s="59">
        <v>2024</v>
      </c>
      <c r="P88" s="27"/>
      <c r="Q88" s="27"/>
      <c r="R88" s="27"/>
      <c r="S88" s="27"/>
      <c r="U88" s="60"/>
      <c r="V88" s="60"/>
      <c r="W88" s="60"/>
      <c r="X88" s="60"/>
      <c r="Y88" s="60"/>
      <c r="Z88" s="60"/>
      <c r="AA88" s="60"/>
      <c r="AB88" s="60"/>
      <c r="AC88" s="60">
        <v>2.4039999999999999</v>
      </c>
      <c r="AD88" s="60">
        <v>3.49</v>
      </c>
      <c r="AE88" s="60">
        <v>4.1909999999999998</v>
      </c>
      <c r="AF88" s="60">
        <v>4.9640000000000004</v>
      </c>
      <c r="AG88" s="60">
        <v>9.39</v>
      </c>
      <c r="AH88" s="11"/>
      <c r="AI88" s="11"/>
      <c r="AJ88" s="11"/>
      <c r="AK88" s="11"/>
      <c r="AL88" s="11"/>
      <c r="AM88" s="8"/>
      <c r="AN88" s="8"/>
      <c r="AO88" s="8"/>
    </row>
    <row r="89" spans="1:41" ht="16" x14ac:dyDescent="0.2">
      <c r="A89" s="64" t="s">
        <v>60</v>
      </c>
      <c r="B89" s="20" t="s">
        <v>115</v>
      </c>
      <c r="C89" s="59"/>
      <c r="D89" s="59"/>
      <c r="E89" s="59"/>
      <c r="F89" s="59"/>
      <c r="G89" s="59"/>
      <c r="H89" s="59"/>
      <c r="I89" s="59"/>
      <c r="J89" s="59"/>
      <c r="K89" s="59">
        <v>265</v>
      </c>
      <c r="L89" s="59">
        <v>286</v>
      </c>
      <c r="M89" s="59">
        <v>297</v>
      </c>
      <c r="N89" s="59">
        <v>307</v>
      </c>
      <c r="O89" s="59">
        <v>503</v>
      </c>
      <c r="P89" s="27"/>
      <c r="Q89" s="27"/>
      <c r="R89" s="27"/>
      <c r="S89" s="27"/>
      <c r="U89" s="60"/>
      <c r="V89" s="60"/>
      <c r="W89" s="60"/>
      <c r="X89" s="60"/>
      <c r="Y89" s="60"/>
      <c r="Z89" s="60"/>
      <c r="AA89" s="60"/>
      <c r="AB89" s="60"/>
      <c r="AC89" s="60">
        <v>0.90200000000000002</v>
      </c>
      <c r="AD89" s="60">
        <v>0.96899999999999997</v>
      </c>
      <c r="AE89" s="60">
        <v>1.0229999999999999</v>
      </c>
      <c r="AF89" s="60">
        <v>1.1399999999999999</v>
      </c>
      <c r="AG89" s="60">
        <v>2.629</v>
      </c>
      <c r="AH89" s="11"/>
      <c r="AI89" s="11"/>
      <c r="AJ89" s="11"/>
      <c r="AK89" s="11"/>
      <c r="AL89" s="11"/>
      <c r="AM89" s="8"/>
      <c r="AN89" s="8"/>
      <c r="AO89" s="8"/>
    </row>
    <row r="90" spans="1:41" ht="16" x14ac:dyDescent="0.2">
      <c r="A90" s="64" t="s">
        <v>61</v>
      </c>
      <c r="B90" s="20" t="s">
        <v>116</v>
      </c>
      <c r="C90" s="59"/>
      <c r="D90" s="59"/>
      <c r="E90" s="59"/>
      <c r="F90" s="59"/>
      <c r="G90" s="59"/>
      <c r="H90" s="59"/>
      <c r="I90" s="59"/>
      <c r="J90" s="59"/>
      <c r="K90" s="59">
        <v>200</v>
      </c>
      <c r="L90" s="59">
        <v>205</v>
      </c>
      <c r="M90" s="59">
        <v>213</v>
      </c>
      <c r="N90" s="59">
        <v>213</v>
      </c>
      <c r="O90" s="59">
        <v>316</v>
      </c>
      <c r="P90" s="27"/>
      <c r="Q90" s="27"/>
      <c r="R90" s="27"/>
      <c r="S90" s="27"/>
      <c r="U90" s="60"/>
      <c r="V90" s="60"/>
      <c r="W90" s="60"/>
      <c r="X90" s="60"/>
      <c r="Y90" s="60"/>
      <c r="Z90" s="60"/>
      <c r="AA90" s="60"/>
      <c r="AB90" s="60"/>
      <c r="AC90" s="60">
        <v>0.71799999999999997</v>
      </c>
      <c r="AD90" s="60">
        <v>0.71299999999999997</v>
      </c>
      <c r="AE90" s="60">
        <v>0.73799999999999999</v>
      </c>
      <c r="AF90" s="60">
        <v>0.76300000000000001</v>
      </c>
      <c r="AG90" s="60">
        <v>1.6120000000000001</v>
      </c>
      <c r="AH90" s="11"/>
      <c r="AI90" s="11"/>
      <c r="AJ90" s="11"/>
      <c r="AK90" s="11"/>
      <c r="AL90" s="11"/>
      <c r="AM90" s="8"/>
      <c r="AN90" s="8"/>
      <c r="AO90" s="8"/>
    </row>
    <row r="91" spans="1:41" ht="16" x14ac:dyDescent="0.2">
      <c r="A91" s="64" t="s">
        <v>62</v>
      </c>
      <c r="B91" s="71" t="s">
        <v>120</v>
      </c>
      <c r="C91" s="59"/>
      <c r="D91" s="59"/>
      <c r="E91" s="59"/>
      <c r="F91" s="59"/>
      <c r="G91" s="59"/>
      <c r="H91" s="59"/>
      <c r="I91" s="59"/>
      <c r="J91" s="59"/>
      <c r="K91" s="59"/>
      <c r="L91" s="59">
        <v>74</v>
      </c>
      <c r="M91" s="59">
        <v>244</v>
      </c>
      <c r="N91" s="59">
        <v>346</v>
      </c>
      <c r="O91" s="59">
        <v>1090</v>
      </c>
      <c r="P91" s="27"/>
      <c r="Q91" s="27"/>
      <c r="R91" s="27"/>
      <c r="S91" s="27"/>
      <c r="U91" s="60"/>
      <c r="V91" s="60"/>
      <c r="W91" s="60"/>
      <c r="X91" s="60"/>
      <c r="Y91" s="60"/>
      <c r="Z91" s="60"/>
      <c r="AA91" s="60"/>
      <c r="AB91" s="60"/>
      <c r="AC91" s="60">
        <v>0</v>
      </c>
      <c r="AD91" s="60">
        <v>8.4000000000000005E-2</v>
      </c>
      <c r="AE91" s="60">
        <v>0.371</v>
      </c>
      <c r="AF91" s="60">
        <v>0.59499999999999997</v>
      </c>
      <c r="AG91" s="60">
        <v>1.9379999999999999</v>
      </c>
      <c r="AH91" s="11"/>
      <c r="AI91" s="11"/>
      <c r="AJ91" s="11"/>
      <c r="AK91" s="11"/>
      <c r="AL91" s="11"/>
      <c r="AM91" s="8"/>
      <c r="AN91" s="8"/>
      <c r="AO91" s="8"/>
    </row>
    <row r="92" spans="1:41" ht="16" x14ac:dyDescent="0.2">
      <c r="A92" s="64" t="s">
        <v>62</v>
      </c>
      <c r="B92" s="71" t="s">
        <v>121</v>
      </c>
      <c r="C92" s="59"/>
      <c r="D92" s="59"/>
      <c r="E92" s="59"/>
      <c r="F92" s="59"/>
      <c r="G92" s="59"/>
      <c r="H92" s="59"/>
      <c r="I92" s="59"/>
      <c r="J92" s="59"/>
      <c r="K92" s="59"/>
      <c r="L92" s="59">
        <v>71</v>
      </c>
      <c r="M92" s="59">
        <v>237</v>
      </c>
      <c r="N92" s="59">
        <v>338</v>
      </c>
      <c r="O92" s="59">
        <v>1076</v>
      </c>
      <c r="P92" s="27"/>
      <c r="Q92" s="27"/>
      <c r="R92" s="27"/>
      <c r="S92" s="27"/>
      <c r="U92" s="60"/>
      <c r="V92" s="60"/>
      <c r="W92" s="60"/>
      <c r="X92" s="60"/>
      <c r="Y92" s="60"/>
      <c r="Z92" s="60"/>
      <c r="AA92" s="60"/>
      <c r="AB92" s="60"/>
      <c r="AC92" s="60">
        <v>0</v>
      </c>
      <c r="AD92" s="60">
        <v>0.13600000000000001</v>
      </c>
      <c r="AE92" s="60">
        <v>0.63800000000000001</v>
      </c>
      <c r="AF92" s="60">
        <v>0.97899999999999998</v>
      </c>
      <c r="AG92" s="60">
        <v>2.9390000000000001</v>
      </c>
      <c r="AH92" s="11"/>
      <c r="AI92" s="11"/>
      <c r="AJ92" s="11"/>
      <c r="AK92" s="11"/>
      <c r="AL92" s="11"/>
      <c r="AM92" s="8"/>
      <c r="AN92" s="8"/>
      <c r="AO92" s="8"/>
    </row>
    <row r="93" spans="1:41" ht="16" x14ac:dyDescent="0.2">
      <c r="A93" s="67" t="s">
        <v>123</v>
      </c>
      <c r="B93" s="68" t="s">
        <v>122</v>
      </c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>
        <v>15</v>
      </c>
      <c r="N93" s="59">
        <v>61</v>
      </c>
      <c r="O93" s="59">
        <v>335</v>
      </c>
      <c r="P93" s="27"/>
      <c r="Q93" s="27"/>
      <c r="R93" s="27"/>
      <c r="S93" s="27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>
        <v>2.4E-2</v>
      </c>
      <c r="AF93" s="60">
        <v>0.13400000000000001</v>
      </c>
      <c r="AG93" s="60">
        <v>1.2410000000000001</v>
      </c>
      <c r="AH93" s="11"/>
      <c r="AI93" s="11"/>
      <c r="AJ93" s="11"/>
      <c r="AK93" s="11"/>
      <c r="AL93" s="11"/>
      <c r="AM93" s="8"/>
      <c r="AN93" s="8"/>
      <c r="AO93" s="8"/>
    </row>
    <row r="94" spans="1:41" ht="16" x14ac:dyDescent="0.2">
      <c r="A94" s="69" t="s">
        <v>125</v>
      </c>
      <c r="B94" s="72" t="s">
        <v>126</v>
      </c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27"/>
      <c r="Q94" s="27"/>
      <c r="R94" s="27"/>
      <c r="S94" s="27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11"/>
      <c r="AI94" s="11"/>
      <c r="AJ94" s="11"/>
      <c r="AK94" s="11"/>
      <c r="AL94" s="11"/>
      <c r="AM94" s="8"/>
      <c r="AN94" s="8"/>
      <c r="AO94" s="8"/>
    </row>
    <row r="95" spans="1:41" ht="16" hidden="1" x14ac:dyDescent="0.2">
      <c r="A95" s="67"/>
      <c r="B95" s="68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27"/>
      <c r="Q95" s="27"/>
      <c r="R95" s="27"/>
      <c r="S95" s="27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11"/>
      <c r="AI95" s="11"/>
      <c r="AJ95" s="11"/>
      <c r="AK95" s="11"/>
      <c r="AL95" s="11"/>
      <c r="AM95" s="8"/>
      <c r="AN95" s="8"/>
      <c r="AO95" s="8"/>
    </row>
    <row r="96" spans="1:41" ht="16" hidden="1" x14ac:dyDescent="0.2">
      <c r="A96" s="67"/>
      <c r="B96" s="68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27"/>
      <c r="Q96" s="27"/>
      <c r="R96" s="27"/>
      <c r="S96" s="27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11"/>
      <c r="AI96" s="11"/>
      <c r="AJ96" s="11"/>
      <c r="AK96" s="11"/>
      <c r="AL96" s="11"/>
      <c r="AM96" s="8"/>
      <c r="AN96" s="8"/>
      <c r="AO96" s="8"/>
    </row>
    <row r="97" spans="1:41" ht="16" hidden="1" x14ac:dyDescent="0.2">
      <c r="A97" s="67"/>
      <c r="B97" s="6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27"/>
      <c r="Q97" s="27"/>
      <c r="R97" s="27"/>
      <c r="S97" s="27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11"/>
      <c r="AI97" s="11"/>
      <c r="AJ97" s="11"/>
      <c r="AK97" s="11"/>
      <c r="AL97" s="11"/>
      <c r="AM97" s="8"/>
      <c r="AN97" s="8"/>
      <c r="AO97" s="8"/>
    </row>
    <row r="98" spans="1:41" ht="16" x14ac:dyDescent="0.2">
      <c r="A98" s="78" t="s">
        <v>132</v>
      </c>
      <c r="B98" s="77" t="s">
        <v>131</v>
      </c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>
        <v>4</v>
      </c>
      <c r="P98" s="27"/>
      <c r="Q98" s="27"/>
      <c r="R98" s="27"/>
      <c r="S98" s="27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>
        <v>0.02</v>
      </c>
      <c r="AH98" s="11"/>
      <c r="AI98" s="11"/>
      <c r="AJ98" s="11"/>
      <c r="AK98" s="11"/>
      <c r="AL98" s="11"/>
      <c r="AM98" s="8"/>
      <c r="AN98" s="8"/>
      <c r="AO98" s="8"/>
    </row>
    <row r="99" spans="1:41" ht="16" hidden="1" x14ac:dyDescent="0.2">
      <c r="A99" s="67"/>
      <c r="B99" s="68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 t="e">
        <f>VLOOKUP($B99,'[2]2512Tfp_1801-PSEmplSimplificado'!$B$4:$N$56,7,0)</f>
        <v>#N/A</v>
      </c>
      <c r="P99" s="27"/>
      <c r="Q99" s="27"/>
      <c r="R99" s="27"/>
      <c r="S99" s="27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 t="e">
        <f>VLOOKUP(B99,'[2]2512Tfp_1801-PSEmplSimplificado'!$B$4:$N$56,12,0)/1000</f>
        <v>#N/A</v>
      </c>
      <c r="AH99" s="11"/>
      <c r="AI99" s="11"/>
      <c r="AJ99" s="11"/>
      <c r="AK99" s="11"/>
      <c r="AL99" s="11"/>
      <c r="AM99" s="8"/>
      <c r="AN99" s="8"/>
      <c r="AO99" s="8"/>
    </row>
    <row r="100" spans="1:41" ht="16" hidden="1" x14ac:dyDescent="0.2">
      <c r="A100" s="67"/>
      <c r="B100" s="68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27"/>
      <c r="Q100" s="27"/>
      <c r="R100" s="27"/>
      <c r="S100" s="27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11"/>
      <c r="AI100" s="11"/>
      <c r="AJ100" s="11"/>
      <c r="AK100" s="11"/>
      <c r="AL100" s="11"/>
      <c r="AM100" s="8"/>
      <c r="AN100" s="8"/>
      <c r="AO100" s="8"/>
    </row>
    <row r="101" spans="1:41" x14ac:dyDescent="0.2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27"/>
      <c r="Q101" s="27"/>
      <c r="R101" s="27"/>
      <c r="S101" s="27"/>
      <c r="U101" s="8"/>
      <c r="V101" s="8"/>
      <c r="W101" s="8"/>
      <c r="X101" s="8"/>
      <c r="Y101" s="14"/>
      <c r="Z101" s="14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</row>
    <row r="102" spans="1:41" x14ac:dyDescent="0.2">
      <c r="A102" s="26" t="s">
        <v>29</v>
      </c>
      <c r="B102" s="21"/>
      <c r="C102" s="17">
        <f t="shared" ref="C102:K102" si="99">SUM(C43:C101)</f>
        <v>28</v>
      </c>
      <c r="D102" s="17">
        <f t="shared" si="99"/>
        <v>598</v>
      </c>
      <c r="E102" s="17">
        <f t="shared" si="99"/>
        <v>1590</v>
      </c>
      <c r="F102" s="17">
        <f t="shared" si="99"/>
        <v>2267</v>
      </c>
      <c r="G102" s="17">
        <f t="shared" si="99"/>
        <v>24055</v>
      </c>
      <c r="H102" s="17">
        <f t="shared" si="99"/>
        <v>27519</v>
      </c>
      <c r="I102" s="17">
        <f t="shared" si="99"/>
        <v>31918</v>
      </c>
      <c r="J102" s="17">
        <f t="shared" si="99"/>
        <v>34047</v>
      </c>
      <c r="K102" s="17">
        <f t="shared" si="99"/>
        <v>52244</v>
      </c>
      <c r="L102" s="17">
        <f>SUM(L43:L101)</f>
        <v>55380</v>
      </c>
      <c r="M102" s="17">
        <f>SUM(M43:M101)</f>
        <v>58067</v>
      </c>
      <c r="N102" s="17">
        <f>SUM(N43:N101)</f>
        <v>60373</v>
      </c>
      <c r="O102" s="17"/>
      <c r="P102" s="17"/>
      <c r="Q102" s="17"/>
      <c r="R102" s="17"/>
      <c r="S102" s="17"/>
      <c r="U102" s="8">
        <f>SUM(U43:U101)</f>
        <v>0.03</v>
      </c>
      <c r="V102" s="8">
        <f t="shared" ref="V102:AF102" si="100">SUM(V43:V101)</f>
        <v>1.1159999999999999</v>
      </c>
      <c r="W102" s="8">
        <f t="shared" si="100"/>
        <v>2.95</v>
      </c>
      <c r="X102" s="8">
        <f t="shared" si="100"/>
        <v>5.8959999999999999</v>
      </c>
      <c r="Y102" s="8">
        <f t="shared" si="100"/>
        <v>85.34399999999998</v>
      </c>
      <c r="Z102" s="8">
        <f t="shared" si="100"/>
        <v>100.47799999999999</v>
      </c>
      <c r="AA102" s="8">
        <f t="shared" si="100"/>
        <v>113.49299999999998</v>
      </c>
      <c r="AB102" s="8">
        <f t="shared" si="100"/>
        <v>128.50700000000001</v>
      </c>
      <c r="AC102" s="8">
        <f t="shared" si="100"/>
        <v>245.63599999999997</v>
      </c>
      <c r="AD102" s="8">
        <f t="shared" si="100"/>
        <v>266.3370000000001</v>
      </c>
      <c r="AE102" s="8">
        <f t="shared" si="100"/>
        <v>290.60699999999997</v>
      </c>
      <c r="AF102" s="8">
        <f t="shared" si="100"/>
        <v>321.40999999999997</v>
      </c>
      <c r="AG102" s="8">
        <f>SUM(AG43:AG80)</f>
        <v>445.09800000000018</v>
      </c>
      <c r="AH102" s="8"/>
      <c r="AI102" s="8"/>
      <c r="AJ102" s="8"/>
      <c r="AK102" s="8"/>
      <c r="AL102" s="8"/>
      <c r="AM102" s="8"/>
      <c r="AN102" s="8"/>
      <c r="AO102" s="8"/>
    </row>
    <row r="103" spans="1:41" x14ac:dyDescent="0.2">
      <c r="A103" s="7"/>
      <c r="B103" s="22"/>
    </row>
  </sheetData>
  <sortState xmlns:xlrd2="http://schemas.microsoft.com/office/spreadsheetml/2017/richdata2" ref="A43:AP80">
    <sortCondition ref="B43:B80"/>
  </sortState>
  <conditionalFormatting sqref="AQ4:AQ34">
    <cfRule type="colorScale" priority="139">
      <colorScale>
        <cfvo type="min"/>
        <cfvo type="max"/>
        <color rgb="FFFCFCFF"/>
        <color rgb="FF63BE7B"/>
      </colorScale>
    </cfRule>
  </conditionalFormatting>
  <hyperlinks>
    <hyperlink ref="A42" r:id="rId1" xr:uid="{76882DBE-3FA2-4773-8B42-3864B8B5A4D9}"/>
  </hyperlinks>
  <pageMargins left="0.7" right="0.7" top="0.75" bottom="0.75" header="0.3" footer="0.3"/>
  <pageSetup orientation="portrait" r:id="rId2"/>
  <ignoredErrors>
    <ignoredError sqref="G5 AB5 I32:K32 I31:K31 G4:K4 G13:I13 G7:H7 J7:K7 J5 M7:M9 M18 L31:N31 M12:M14 M16 M20:M22 J25:N25 L28:N29 I29:J29 L32:N32" formulaRange="1"/>
  </ignoredError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3 t T U a f + 7 O e k A A A A 9 Q A A A B I A H A B D b 2 5 m a W c v U G F j a 2 F n Z S 5 4 b W w g o h g A K K A U A A A A A A A A A A A A A A A A A A A A A A A A A A A A h Y 9 B D o I w F E S v Q r q n R d R I y K c s j D t J T E i M 2 6 Z 8 o R G K o c V y N x c e y S u I U d S d y 5 k 3 k 8 z c r z d I h 6 b 2 L t g Z 1 e q E z G h A P N S y L Z Q u E 9 L b o x + R l M N O y J M o 0 R v D 2 s S D U Q m p r D 3 H j D n n q J v T t i t Z G A Q z d s i 2 u a y w E b 7 S x g o t k X x a x f 8 W 4 b B / j e E h j Z Z 0 t R g n A Z s 8 y J T + 8 n B k T / p j w r q v b d 8 h R + N v c m C T B P a + w B 9 Q S w M E F A A C A A g A p 3 t T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d 7 U 1 E o i k e 4 D g A A A B E A A A A T A B w A R m 9 y b X V s Y X M v U 2 V j d G l v b j E u b S C i G A A o o B Q A A A A A A A A A A A A A A A A A A A A A A A A A A A A r T k 0 u y c z P U w i G 0 I b W A F B L A Q I t A B Q A A g A I A K d 7 U 1 G n / u z n p A A A A P U A A A A S A A A A A A A A A A A A A A A A A A A A A A B D b 2 5 m a W c v U G F j a 2 F n Z S 5 4 b W x Q S w E C L Q A U A A I A C A C n e 1 N R D 8 r p q 6 Q A A A D p A A A A E w A A A A A A A A A A A A A A A A D w A A A A W 0 N v b n R l b n R f V H l w Z X N d L n h t b F B L A Q I t A B Q A A g A I A K d 7 U 1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O U G P 9 x i E y T L W i 3 V a J x v + F A A A A A A I A A A A A A B B m A A A A A Q A A I A A A A G I c J d u W o B C Z H 0 G 8 s V W 9 B n L t I m i K d l k a q i v j h O r 2 / S R D A A A A A A 6 A A A A A A g A A I A A A A B G T J B V / j O Z j L B d 9 w m O q C s s q 5 J / Q q X i U 5 Q k f K h b F h Y + I U A A A A H E b Q O s a z P l O B c 5 9 n q L l s S / B c G + E j b 4 z F t N v l O m 1 L q 8 U K g 5 W 6 K b 5 r z Q j T n B 0 y u 2 y n O w P D f b f S B p k V G i M b N J 5 A R g G Z Q u E Y w g 5 P j N U H U U p e n s e Q A A A A B v o R R f d 6 + L a d k F F r c B g J C q I z L 9 e T w g 7 Z 9 n z d l Z g F 1 S X Z 6 0 Q g L l l Y W z a p R e J 4 B s o y 1 u Y A W y P N 2 k G x w e S / / Z 4 d 6 8 = < / D a t a M a s h u p > 
</file>

<file path=customXml/itemProps1.xml><?xml version="1.0" encoding="utf-8"?>
<ds:datastoreItem xmlns:ds="http://schemas.openxmlformats.org/officeDocument/2006/customXml" ds:itemID="{60E01CD2-34AB-4ACD-9758-0ACB3DF38B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Gráficos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françois derbaix</dc:creator>
  <cp:keywords/>
  <dc:description/>
  <cp:lastModifiedBy>María Ojeda Ruiz</cp:lastModifiedBy>
  <cp:revision>35</cp:revision>
  <cp:lastPrinted>2021-09-03T17:13:48Z</cp:lastPrinted>
  <dcterms:created xsi:type="dcterms:W3CDTF">2017-01-27T09:42:35Z</dcterms:created>
  <dcterms:modified xsi:type="dcterms:W3CDTF">2026-02-10T10:48:33Z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